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680" yWindow="-108" windowWidth="23256" windowHeight="13176" tabRatio="674" activeTab="8"/>
  </bookViews>
  <sheets>
    <sheet name="Cover Sheet" sheetId="1" r:id="rId1"/>
    <sheet name="TEST PROVISIONS" sheetId="10" r:id="rId2"/>
    <sheet name="Version Control " sheetId="2" r:id="rId3"/>
    <sheet name="Scope of Works" sheetId="3" r:id="rId4"/>
    <sheet name="Progress Summary" sheetId="4" r:id="rId5"/>
    <sheet name="Issues Log" sheetId="5" r:id="rId6"/>
    <sheet name="EON" sheetId="6" r:id="rId7"/>
    <sheet name="ION" sheetId="7" r:id="rId8"/>
    <sheet name="FON" sheetId="8" r:id="rId9"/>
    <sheet name="Phase D" sheetId="9" state="hidden" r:id="rId10"/>
  </sheets>
  <definedNames>
    <definedName name="_xlnm._FilterDatabase" localSheetId="6" hidden="1">EON!$A$1:$G$29</definedName>
    <definedName name="_xlnm._FilterDatabase" localSheetId="8" hidden="1">FON!$A$1:$L$7</definedName>
    <definedName name="_xlnm._FilterDatabase" localSheetId="7" hidden="1">ION!$A$1:$I$14</definedName>
    <definedName name="_xlnm._FilterDatabase" localSheetId="5" hidden="1">'Issues Log'!$A$1:$F$18</definedName>
    <definedName name="_xlnm._FilterDatabase" localSheetId="9" hidden="1">'Phase D'!$A$1:$J$1</definedName>
    <definedName name="_xlnm.Print_Area" localSheetId="0">'Cover Sheet'!$A$2:$E$59</definedName>
    <definedName name="_xlnm.Print_Area" localSheetId="6">EON!$A$1:$G$30</definedName>
    <definedName name="_xlnm.Print_Area" localSheetId="8">FON!$A$1:$K$13</definedName>
    <definedName name="_xlnm.Print_Area" localSheetId="7">ION!$A$1:$I$18</definedName>
    <definedName name="_xlnm.Print_Area" localSheetId="5">'Issues Log'!$A$1:$F$21</definedName>
    <definedName name="_xlnm.Print_Area" localSheetId="9">'Phase D'!$A$1:$I$7</definedName>
    <definedName name="_xlnm.Print_Area" localSheetId="4">'Progress Summary'!$A$1:$F$90</definedName>
    <definedName name="_xlnm.Print_Area" localSheetId="3">'Scope of Works'!$A$1:$C$13</definedName>
    <definedName name="_xlnm.Print_Area" localSheetId="2">'Version Control '!$A$2:$H$46</definedName>
    <definedName name="Z_87DE1C7C_F92F_4056_9C7F_506D880140E3_.wvu.PrintArea" localSheetId="0" hidden="1">'Cover Sheet'!$A$2:$K$45</definedName>
    <definedName name="Z_87DE1C7C_F92F_4056_9C7F_506D880140E3_.wvu.PrintArea" localSheetId="2" hidden="1">'Version Control '!$A$3:$H$46</definedName>
    <definedName name="Z_D9D309A1_6D03_43CB_BF78_3082216FC2AF_.wvu.FilterData" localSheetId="6" hidden="1">EON!$A$1:$G$24</definedName>
    <definedName name="Z_D9D309A1_6D03_43CB_BF78_3082216FC2AF_.wvu.FilterData" localSheetId="8" hidden="1">FON!$A$1:$L$7</definedName>
    <definedName name="Z_D9D309A1_6D03_43CB_BF78_3082216FC2AF_.wvu.FilterData" localSheetId="7" hidden="1">ION!$A$1:$I$14</definedName>
    <definedName name="Z_D9D309A1_6D03_43CB_BF78_3082216FC2AF_.wvu.FilterData" localSheetId="5" hidden="1">'Issues Log'!$A$1:$F$18</definedName>
    <definedName name="Z_D9D309A1_6D03_43CB_BF78_3082216FC2AF_.wvu.FilterData" localSheetId="9" hidden="1">'Phase D'!$A$1:$J$1</definedName>
    <definedName name="Z_D9D309A1_6D03_43CB_BF78_3082216FC2AF_.wvu.PrintArea" localSheetId="0" hidden="1">'Cover Sheet'!$A$2:$E$50</definedName>
    <definedName name="Z_D9D309A1_6D03_43CB_BF78_3082216FC2AF_.wvu.PrintArea" localSheetId="6" hidden="1">EON!$A$1:$G$26</definedName>
    <definedName name="Z_D9D309A1_6D03_43CB_BF78_3082216FC2AF_.wvu.PrintArea" localSheetId="8" hidden="1">FON!$A$1:$K$7</definedName>
    <definedName name="Z_D9D309A1_6D03_43CB_BF78_3082216FC2AF_.wvu.PrintArea" localSheetId="7" hidden="1">ION!$A$1:$I$15</definedName>
    <definedName name="Z_D9D309A1_6D03_43CB_BF78_3082216FC2AF_.wvu.PrintArea" localSheetId="5" hidden="1">'Issues Log'!$A$1:$F$21</definedName>
    <definedName name="Z_D9D309A1_6D03_43CB_BF78_3082216FC2AF_.wvu.PrintArea" localSheetId="9" hidden="1">'Phase D'!$A$1:$I$7</definedName>
    <definedName name="Z_D9D309A1_6D03_43CB_BF78_3082216FC2AF_.wvu.PrintArea" localSheetId="4" hidden="1">'Progress Summary'!$A$1:$F$90</definedName>
    <definedName name="Z_D9D309A1_6D03_43CB_BF78_3082216FC2AF_.wvu.PrintArea" localSheetId="3" hidden="1">'Scope of Works'!$A$1:$C$13</definedName>
    <definedName name="Z_D9D309A1_6D03_43CB_BF78_3082216FC2AF_.wvu.PrintArea" localSheetId="2" hidden="1">'Version Control '!$A$2:$H$46</definedName>
    <definedName name="Z_F8682DD8_EC1E_40D0_96BB_040E990FD356_.wvu.FilterData" localSheetId="6" hidden="1">EON!$A$1:$G$24</definedName>
    <definedName name="Z_F8682DD8_EC1E_40D0_96BB_040E990FD356_.wvu.FilterData" localSheetId="8" hidden="1">FON!$A$1:$L$7</definedName>
    <definedName name="Z_F8682DD8_EC1E_40D0_96BB_040E990FD356_.wvu.FilterData" localSheetId="7" hidden="1">ION!$A$1:$I$14</definedName>
    <definedName name="Z_F8682DD8_EC1E_40D0_96BB_040E990FD356_.wvu.FilterData" localSheetId="5" hidden="1">'Issues Log'!$A$1:$F$18</definedName>
    <definedName name="Z_F8682DD8_EC1E_40D0_96BB_040E990FD356_.wvu.FilterData" localSheetId="9" hidden="1">'Phase D'!$A$1:$J$1</definedName>
    <definedName name="Z_F8682DD8_EC1E_40D0_96BB_040E990FD356_.wvu.PrintArea" localSheetId="0" hidden="1">'Cover Sheet'!$A$2:$E$50</definedName>
    <definedName name="Z_F8682DD8_EC1E_40D0_96BB_040E990FD356_.wvu.PrintArea" localSheetId="6" hidden="1">EON!$A$1:$G$26</definedName>
    <definedName name="Z_F8682DD8_EC1E_40D0_96BB_040E990FD356_.wvu.PrintArea" localSheetId="8" hidden="1">FON!$A$1:$K$7</definedName>
    <definedName name="Z_F8682DD8_EC1E_40D0_96BB_040E990FD356_.wvu.PrintArea" localSheetId="7" hidden="1">ION!$A$1:$I$15</definedName>
    <definedName name="Z_F8682DD8_EC1E_40D0_96BB_040E990FD356_.wvu.PrintArea" localSheetId="5" hidden="1">'Issues Log'!$A$1:$F$21</definedName>
    <definedName name="Z_F8682DD8_EC1E_40D0_96BB_040E990FD356_.wvu.PrintArea" localSheetId="9" hidden="1">'Phase D'!$A$1:$I$7</definedName>
    <definedName name="Z_F8682DD8_EC1E_40D0_96BB_040E990FD356_.wvu.PrintArea" localSheetId="4" hidden="1">'Progress Summary'!$A$1:$F$90</definedName>
    <definedName name="Z_F8682DD8_EC1E_40D0_96BB_040E990FD356_.wvu.PrintArea" localSheetId="3" hidden="1">'Scope of Works'!$A$1:$C$13</definedName>
    <definedName name="Z_F8682DD8_EC1E_40D0_96BB_040E990FD356_.wvu.PrintArea" localSheetId="2" hidden="1">'Version Control '!$A$2:$H$46</definedName>
  </definedNames>
  <calcPr calcId="145621"/>
  <customWorkbookViews>
    <customWorkbookView name="Molloy,Darren - Personal View" guid="{D9D309A1-6D03-43CB-BF78-3082216FC2AF}" mergeInterval="0" personalView="1" maximized="1" windowWidth="1920" windowHeight="807" tabRatio="564" activeSheetId="8"/>
    <customWorkbookView name="Zia Emin - Personal View" guid="{F8682DD8-EC1E-40D0-96BB-040E990FD356}" mergeInterval="0" personalView="1" maximized="1" xWindow="1912" yWindow="-7" windowWidth="1936" windowHeight="1056" tabRatio="674" activeSheetId="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93" i="4" l="1"/>
  <c r="B93" i="4"/>
  <c r="C93" i="4"/>
  <c r="D93" i="4"/>
  <c r="E93" i="4"/>
  <c r="F93" i="4"/>
  <c r="A89" i="4"/>
  <c r="B89" i="4"/>
  <c r="C89" i="4"/>
  <c r="D89" i="4"/>
  <c r="E89" i="4"/>
  <c r="F89" i="4"/>
  <c r="A90" i="4"/>
  <c r="B90" i="4"/>
  <c r="C90" i="4"/>
  <c r="D90" i="4"/>
  <c r="E90" i="4"/>
  <c r="F90" i="4"/>
  <c r="A91" i="4"/>
  <c r="B91" i="4"/>
  <c r="C91" i="4"/>
  <c r="D91" i="4"/>
  <c r="E91" i="4"/>
  <c r="F91" i="4"/>
  <c r="A92" i="4"/>
  <c r="B92" i="4"/>
  <c r="C92" i="4"/>
  <c r="D92" i="4"/>
  <c r="E92" i="4"/>
  <c r="F92" i="4"/>
  <c r="D87" i="4"/>
  <c r="E87" i="4"/>
  <c r="F87" i="4"/>
  <c r="D88" i="4"/>
  <c r="E88" i="4"/>
  <c r="F88" i="4"/>
  <c r="C87" i="4"/>
  <c r="C88" i="4"/>
  <c r="B88" i="4"/>
  <c r="A88" i="4"/>
  <c r="A57" i="4"/>
  <c r="B57" i="4"/>
  <c r="C57" i="4"/>
  <c r="D57" i="4"/>
  <c r="E57" i="4"/>
  <c r="F57" i="4"/>
  <c r="A58" i="4"/>
  <c r="B58" i="4"/>
  <c r="C58" i="4"/>
  <c r="D58" i="4"/>
  <c r="E58" i="4"/>
  <c r="F58" i="4"/>
  <c r="A59" i="4"/>
  <c r="B59" i="4"/>
  <c r="C59" i="4"/>
  <c r="D59" i="4"/>
  <c r="E59" i="4"/>
  <c r="F59" i="4"/>
  <c r="A60" i="4"/>
  <c r="B60" i="4"/>
  <c r="C60" i="4"/>
  <c r="D60" i="4"/>
  <c r="E60" i="4"/>
  <c r="F60" i="4"/>
  <c r="A61" i="4"/>
  <c r="B61" i="4"/>
  <c r="C61" i="4"/>
  <c r="D61" i="4"/>
  <c r="E61" i="4"/>
  <c r="F61" i="4"/>
  <c r="A62" i="4"/>
  <c r="B62" i="4"/>
  <c r="C62" i="4"/>
  <c r="D62" i="4"/>
  <c r="E62" i="4"/>
  <c r="F62" i="4"/>
  <c r="A63" i="4"/>
  <c r="B63" i="4"/>
  <c r="C63" i="4"/>
  <c r="D63" i="4"/>
  <c r="E63" i="4"/>
  <c r="F63" i="4"/>
  <c r="A64" i="4"/>
  <c r="B64" i="4"/>
  <c r="C64" i="4"/>
  <c r="D64" i="4"/>
  <c r="E64" i="4"/>
  <c r="F64" i="4"/>
  <c r="A65" i="4"/>
  <c r="B65" i="4"/>
  <c r="C65" i="4"/>
  <c r="D65" i="4"/>
  <c r="E65" i="4"/>
  <c r="F65" i="4"/>
  <c r="A66" i="4"/>
  <c r="B66" i="4"/>
  <c r="C66" i="4"/>
  <c r="D66" i="4"/>
  <c r="E66" i="4"/>
  <c r="F66" i="4"/>
  <c r="A67" i="4"/>
  <c r="B67" i="4"/>
  <c r="C67" i="4"/>
  <c r="D67" i="4"/>
  <c r="E67" i="4"/>
  <c r="F67" i="4"/>
  <c r="A68" i="4"/>
  <c r="B68" i="4"/>
  <c r="C68" i="4"/>
  <c r="D68" i="4"/>
  <c r="E68" i="4"/>
  <c r="F68" i="4"/>
  <c r="A69" i="4"/>
  <c r="B69" i="4"/>
  <c r="C69" i="4"/>
  <c r="D69" i="4"/>
  <c r="E69" i="4"/>
  <c r="F69" i="4"/>
  <c r="A70" i="4"/>
  <c r="B70" i="4"/>
  <c r="C70" i="4"/>
  <c r="D70" i="4"/>
  <c r="E70" i="4"/>
  <c r="F70" i="4"/>
  <c r="A71" i="4"/>
  <c r="B71" i="4"/>
  <c r="C71" i="4"/>
  <c r="D71" i="4"/>
  <c r="E71" i="4"/>
  <c r="F71" i="4"/>
  <c r="A72" i="4"/>
  <c r="B72" i="4"/>
  <c r="C72" i="4"/>
  <c r="D72" i="4"/>
  <c r="E72" i="4"/>
  <c r="F72" i="4"/>
  <c r="A73" i="4"/>
  <c r="B73" i="4"/>
  <c r="C73" i="4"/>
  <c r="D73" i="4"/>
  <c r="E73" i="4"/>
  <c r="F73" i="4"/>
  <c r="A74" i="4"/>
  <c r="B74" i="4"/>
  <c r="C74" i="4"/>
  <c r="D74" i="4"/>
  <c r="E74" i="4"/>
  <c r="F74" i="4"/>
  <c r="A75" i="4"/>
  <c r="B75" i="4"/>
  <c r="C75" i="4"/>
  <c r="D75" i="4"/>
  <c r="E75" i="4"/>
  <c r="F75" i="4"/>
  <c r="A76" i="4"/>
  <c r="B76" i="4"/>
  <c r="C76" i="4"/>
  <c r="D76" i="4"/>
  <c r="E76" i="4"/>
  <c r="F76" i="4"/>
  <c r="A77" i="4"/>
  <c r="B77" i="4"/>
  <c r="C77" i="4"/>
  <c r="D77" i="4"/>
  <c r="E77" i="4"/>
  <c r="F77" i="4"/>
  <c r="A78" i="4"/>
  <c r="B78" i="4"/>
  <c r="C78" i="4"/>
  <c r="D78" i="4"/>
  <c r="E78" i="4"/>
  <c r="F78" i="4"/>
  <c r="A79" i="4"/>
  <c r="B79" i="4"/>
  <c r="C79" i="4"/>
  <c r="D79" i="4"/>
  <c r="E79" i="4"/>
  <c r="F79" i="4"/>
  <c r="A80" i="4"/>
  <c r="B80" i="4"/>
  <c r="C80" i="4"/>
  <c r="D80" i="4"/>
  <c r="E80" i="4"/>
  <c r="F80" i="4"/>
  <c r="A81" i="4"/>
  <c r="B81" i="4"/>
  <c r="C81" i="4"/>
  <c r="D81" i="4"/>
  <c r="E81" i="4"/>
  <c r="F81" i="4"/>
  <c r="A82" i="4"/>
  <c r="B82" i="4"/>
  <c r="C82" i="4"/>
  <c r="D82" i="4"/>
  <c r="E82" i="4"/>
  <c r="F82" i="4"/>
  <c r="A83" i="4"/>
  <c r="B83" i="4"/>
  <c r="C83" i="4"/>
  <c r="D83" i="4"/>
  <c r="E83" i="4"/>
  <c r="F83" i="4"/>
  <c r="A84" i="4"/>
  <c r="B84" i="4"/>
  <c r="C84" i="4"/>
  <c r="D84" i="4"/>
  <c r="E84" i="4"/>
  <c r="F84" i="4"/>
  <c r="A85" i="4"/>
  <c r="B85" i="4"/>
  <c r="C85" i="4"/>
  <c r="D85" i="4"/>
  <c r="E85" i="4"/>
  <c r="F85" i="4"/>
  <c r="A18" i="4"/>
  <c r="B18" i="4"/>
  <c r="C18" i="4"/>
  <c r="D42" i="4"/>
  <c r="A39" i="4" l="1"/>
  <c r="B39" i="4"/>
  <c r="C39" i="4"/>
  <c r="A42" i="4"/>
  <c r="B42" i="4"/>
  <c r="C42" i="4"/>
  <c r="A17" i="4"/>
  <c r="B17" i="4"/>
  <c r="C17" i="4"/>
  <c r="A19" i="4"/>
  <c r="B19" i="4"/>
  <c r="C19" i="4"/>
  <c r="A20" i="4"/>
  <c r="B20" i="4"/>
  <c r="C20" i="4"/>
  <c r="A21" i="4"/>
  <c r="B21" i="4"/>
  <c r="C21" i="4"/>
  <c r="A22" i="4"/>
  <c r="B22" i="4"/>
  <c r="C22" i="4"/>
  <c r="A23" i="4"/>
  <c r="B23" i="4"/>
  <c r="C23" i="4"/>
  <c r="A24" i="4"/>
  <c r="B24" i="4"/>
  <c r="C24" i="4"/>
  <c r="A25" i="4"/>
  <c r="B25" i="4"/>
  <c r="C25" i="4"/>
  <c r="A26" i="4"/>
  <c r="B26" i="4"/>
  <c r="C26" i="4"/>
  <c r="A27" i="4"/>
  <c r="B27" i="4"/>
  <c r="C27" i="4"/>
  <c r="A28" i="4"/>
  <c r="B28" i="4"/>
  <c r="C28" i="4"/>
  <c r="A29" i="4"/>
  <c r="B29" i="4"/>
  <c r="C29" i="4"/>
  <c r="A30" i="4"/>
  <c r="B30" i="4"/>
  <c r="C30" i="4"/>
  <c r="A31" i="4"/>
  <c r="B31" i="4"/>
  <c r="C31" i="4"/>
  <c r="A32" i="4"/>
  <c r="B32" i="4"/>
  <c r="C32" i="4"/>
  <c r="A33" i="4"/>
  <c r="B33" i="4"/>
  <c r="C33" i="4"/>
  <c r="A34" i="4"/>
  <c r="B34" i="4"/>
  <c r="C34" i="4"/>
  <c r="A35" i="4"/>
  <c r="B35" i="4"/>
  <c r="C35" i="4"/>
  <c r="A36" i="4"/>
  <c r="B36" i="4"/>
  <c r="C36" i="4"/>
  <c r="A37" i="4"/>
  <c r="B37" i="4"/>
  <c r="C37" i="4"/>
  <c r="A38" i="4"/>
  <c r="B38" i="4"/>
  <c r="C38" i="4"/>
  <c r="C16" i="4"/>
  <c r="B16" i="4"/>
  <c r="A16" i="4"/>
  <c r="D56" i="4"/>
  <c r="E56" i="4"/>
  <c r="F56" i="4"/>
  <c r="C56" i="4"/>
  <c r="A56" i="4"/>
  <c r="B56" i="4"/>
  <c r="B46" i="4" l="1"/>
  <c r="C44" i="4" l="1"/>
  <c r="D44" i="4"/>
  <c r="C45" i="4"/>
  <c r="D45" i="4"/>
  <c r="C46" i="4"/>
  <c r="D46" i="4"/>
  <c r="C47" i="4"/>
  <c r="D47" i="4"/>
  <c r="C48" i="4"/>
  <c r="D48" i="4"/>
  <c r="C49" i="4"/>
  <c r="D49" i="4"/>
  <c r="C50" i="4"/>
  <c r="D50" i="4"/>
  <c r="C51" i="4"/>
  <c r="D51" i="4"/>
  <c r="C52" i="4"/>
  <c r="D52" i="4"/>
  <c r="C53" i="4"/>
  <c r="D53" i="4"/>
  <c r="D43" i="4"/>
  <c r="C43" i="4"/>
  <c r="F5" i="4" l="1"/>
  <c r="C5" i="4"/>
  <c r="A44" i="4"/>
  <c r="B44" i="4"/>
  <c r="A45" i="4"/>
  <c r="B45" i="4"/>
  <c r="A46" i="4"/>
  <c r="A47" i="4"/>
  <c r="B47" i="4"/>
  <c r="A48" i="4"/>
  <c r="B48" i="4"/>
  <c r="A49" i="4"/>
  <c r="B49" i="4"/>
  <c r="A50" i="4"/>
  <c r="B50" i="4"/>
  <c r="A51" i="4"/>
  <c r="B51" i="4"/>
  <c r="A52" i="4"/>
  <c r="B52" i="4"/>
  <c r="A53" i="4"/>
  <c r="B53" i="4"/>
  <c r="B43" i="4"/>
  <c r="A43" i="4"/>
  <c r="F4" i="4" l="1"/>
  <c r="D7" i="4"/>
  <c r="F55" i="4"/>
  <c r="E55" i="4"/>
  <c r="D55" i="4"/>
  <c r="C55" i="4"/>
  <c r="C6" i="4" l="1"/>
  <c r="F6" i="4"/>
  <c r="E6" i="4"/>
  <c r="D6" i="4"/>
  <c r="C7" i="4" l="1"/>
  <c r="F7" i="4"/>
</calcChain>
</file>

<file path=xl/comments1.xml><?xml version="1.0" encoding="utf-8"?>
<comments xmlns="http://schemas.openxmlformats.org/spreadsheetml/2006/main">
  <authors>
    <author>McSwiggan, Daniel</author>
  </authors>
  <commentList>
    <comment ref="C1" authorId="0">
      <text>
        <r>
          <rPr>
            <b/>
            <sz val="9"/>
            <color indexed="81"/>
            <rFont val="Tahoma"/>
            <family val="2"/>
          </rPr>
          <t xml:space="preserve">SONI TSO:
The following Grid Code references are not intended to be exhaustive rather they are intended to provide high-level guidance for specifing the minimum technical, design and certain operational criteria which must be complied with by Users connected to or seeking connection with the Transmission System. </t>
        </r>
        <r>
          <rPr>
            <sz val="9"/>
            <color indexed="81"/>
            <rFont val="Tahoma"/>
            <family val="2"/>
          </rPr>
          <t xml:space="preserve">
</t>
        </r>
        <r>
          <rPr>
            <b/>
            <sz val="9"/>
            <color indexed="81"/>
            <rFont val="Tahoma"/>
            <family val="2"/>
          </rPr>
          <t xml:space="preserve">Users seeking connection to the Transmission System wil be required to comply with </t>
        </r>
        <r>
          <rPr>
            <b/>
            <u/>
            <sz val="9"/>
            <color indexed="81"/>
            <rFont val="Tahoma"/>
            <family val="2"/>
          </rPr>
          <t xml:space="preserve">all </t>
        </r>
        <r>
          <rPr>
            <b/>
            <sz val="9"/>
            <color indexed="81"/>
            <rFont val="Tahoma"/>
            <family val="2"/>
          </rPr>
          <t>applicable Grid Code requirements.</t>
        </r>
      </text>
    </comment>
  </commentList>
</comments>
</file>

<file path=xl/comments2.xml><?xml version="1.0" encoding="utf-8"?>
<comments xmlns="http://schemas.openxmlformats.org/spreadsheetml/2006/main">
  <authors>
    <author>Zia Emin</author>
  </authors>
  <commentList>
    <comment ref="C3" authorId="0">
      <text>
        <r>
          <rPr>
            <b/>
            <sz val="9"/>
            <color indexed="81"/>
            <rFont val="Tahoma"/>
            <charset val="1"/>
          </rPr>
          <t>Zia Emin:</t>
        </r>
        <r>
          <rPr>
            <sz val="9"/>
            <color indexed="81"/>
            <rFont val="Tahoma"/>
            <charset val="1"/>
          </rPr>
          <t xml:space="preserve">
All rows filled with RED colour need checking by SONI personnel whether they should remain here as part of the compliance checks. Those that are remaining will require cross referencing to the right clause within SONI Grid Code. </t>
        </r>
      </text>
    </comment>
  </commentList>
</comments>
</file>

<file path=xl/comments3.xml><?xml version="1.0" encoding="utf-8"?>
<comments xmlns="http://schemas.openxmlformats.org/spreadsheetml/2006/main">
  <authors>
    <author>Zia Emin</author>
  </authors>
  <commentList>
    <comment ref="B2" authorId="0">
      <text>
        <r>
          <rPr>
            <b/>
            <sz val="9"/>
            <color indexed="81"/>
            <rFont val="Tahoma"/>
            <charset val="1"/>
          </rPr>
          <t>Zia Emin:</t>
        </r>
        <r>
          <rPr>
            <sz val="9"/>
            <color indexed="81"/>
            <rFont val="Tahoma"/>
            <charset val="1"/>
          </rPr>
          <t xml:space="preserve">
Black start test is part of RfG code if units are capable and hence moved it to FON.</t>
        </r>
      </text>
    </comment>
    <comment ref="B3" authorId="0">
      <text>
        <r>
          <rPr>
            <b/>
            <sz val="9"/>
            <color indexed="81"/>
            <rFont val="Tahoma"/>
            <charset val="1"/>
          </rPr>
          <t>Zia Emin:</t>
        </r>
        <r>
          <rPr>
            <sz val="9"/>
            <color indexed="81"/>
            <rFont val="Tahoma"/>
            <charset val="1"/>
          </rPr>
          <t xml:space="preserve">
I believe these are designed as part of the DS3 regimae within EirGrid so can leave them out.</t>
        </r>
      </text>
    </comment>
  </commentList>
</comments>
</file>

<file path=xl/sharedStrings.xml><?xml version="1.0" encoding="utf-8"?>
<sst xmlns="http://schemas.openxmlformats.org/spreadsheetml/2006/main" count="379" uniqueCount="208">
  <si>
    <t>Description</t>
  </si>
  <si>
    <t>Comment</t>
  </si>
  <si>
    <t>Phase D</t>
  </si>
  <si>
    <t>Status</t>
  </si>
  <si>
    <t>Open</t>
  </si>
  <si>
    <t>Test</t>
  </si>
  <si>
    <t>EirGrid Witness</t>
  </si>
  <si>
    <t xml:space="preserve">Status </t>
  </si>
  <si>
    <t>Yes</t>
  </si>
  <si>
    <t>No</t>
  </si>
  <si>
    <t>CC 10</t>
  </si>
  <si>
    <t>N/A</t>
  </si>
  <si>
    <t>Safety Procedures</t>
  </si>
  <si>
    <t>Energise transformer</t>
  </si>
  <si>
    <t>CC 7.2.3 &amp; CC 10 &amp; CC12</t>
  </si>
  <si>
    <t>Function Check of protection alarm by primary voltage and current injection during open and short circuit tests.</t>
  </si>
  <si>
    <t>Function check of signal transmitters by primary voltage and current injection during open and short circuit tests.</t>
  </si>
  <si>
    <t>Testing of Governor system - Functional checks (governor stationer and dynamic control checks at no load condition)</t>
  </si>
  <si>
    <t>CC 7.3.3 &amp; CC 7.3.4</t>
  </si>
  <si>
    <t>Operational Certification</t>
  </si>
  <si>
    <t>No.</t>
  </si>
  <si>
    <t>Owner</t>
  </si>
  <si>
    <t>Issue Description</t>
  </si>
  <si>
    <t>Decision</t>
  </si>
  <si>
    <t>Action</t>
  </si>
  <si>
    <t>Start of High Export</t>
  </si>
  <si>
    <t>Test procedure agreed</t>
  </si>
  <si>
    <t>Test procedure Agreed</t>
  </si>
  <si>
    <t>%Test procedures agreed</t>
  </si>
  <si>
    <t xml:space="preserve">Backfeed of Connection Transformer </t>
  </si>
  <si>
    <t>Synchronisation of Unit (first export)</t>
  </si>
  <si>
    <t>XX1 Status XXth XXXXX 20XX</t>
  </si>
  <si>
    <t>Update provided</t>
  </si>
  <si>
    <t>Provision of Studies &amp; Model</t>
  </si>
  <si>
    <t>Protection Settings</t>
  </si>
  <si>
    <t>Governor Data</t>
  </si>
  <si>
    <t>Excitation System &amp; Generator</t>
  </si>
  <si>
    <t>Operation Instruction &amp; Standard Operating Procedure</t>
  </si>
  <si>
    <t>Operation &amp; Interlocking Check</t>
  </si>
  <si>
    <t>Earthing &amp; Lightning Protection</t>
  </si>
  <si>
    <t>Function and accuracy check of protection</t>
  </si>
  <si>
    <t>Declaration of Fitness</t>
  </si>
  <si>
    <t>Insulation resistance tests</t>
  </si>
  <si>
    <t>Test #</t>
  </si>
  <si>
    <t>Grid Code Reference</t>
  </si>
  <si>
    <t>Interface Cabling Scheme</t>
  </si>
  <si>
    <t>No
Yes</t>
  </si>
  <si>
    <t>Power Station CT's &amp; VT's</t>
  </si>
  <si>
    <t>Interface Cabling Checks</t>
  </si>
  <si>
    <t>Resistance test for connections.</t>
  </si>
  <si>
    <t>Energisation Instruction</t>
  </si>
  <si>
    <t>Isolation for Energisation</t>
  </si>
  <si>
    <t>Check secondary side and neutral connection of generator and unit transformer is completed up to suitable isolating points and that secondary VT neutral point is connected and earthed.
Check that suitable (lockable) earthing facilities are available for the equipment on the other side of the isolating points.
Check access for visual check of earth switch and isolators</t>
  </si>
  <si>
    <t>Transformer Oil Test</t>
  </si>
  <si>
    <t>Metering Equipment</t>
  </si>
  <si>
    <t>Energise the connection point per agreed Energisation Instruction</t>
  </si>
  <si>
    <t>The unit shall provide an inspection report confirming Power Station earthing and lightning protection system is complete for transformers and generator.
The unit shall provide an inspection report confirming connection between Power Station earth grid and Transmission Station earth grid is complete (this will include earth resistance measurements)</t>
  </si>
  <si>
    <t>Transformer</t>
  </si>
  <si>
    <t>The unit shall provide the following for the Generator Transformer:
  - as built data sheet
  - legible photograph of transformer Name Plate Rating
  - FAT results of including transformer impedance data (positive and zero phase sequence) for top centre and bottom tap positions.
The unit shall provide the following for the Unit Transformer:
  - as built data sheet
  - legible photograph of transformer Name Plate Rating
  - FAT results of including transformer impedance data (positive and zero phase sequence) for top centre and bottom tap positions.</t>
  </si>
  <si>
    <t>The unit shall provide on-site oil test results (moisture content and gas breakdown) for the Generator Transformer and Station/Unit Transformer.</t>
  </si>
  <si>
    <t>Test is carried out with the transformer on site
Pass/Fail is required with test results or statement that results are acceptable to the customer.</t>
  </si>
  <si>
    <t>Operational Information</t>
  </si>
  <si>
    <t>The unit must be registered in the market before energistaion.
In order to register in the market, the unit must:
  -  submit a fully completed party accession pack
  -  submit a fully completed particpant notification pack
The unit must be registered in EDIL before energisation.
  -  submit a completed EDIL registration form
  -  carry out EDIL training
Deadline: 60 days before energisation</t>
  </si>
  <si>
    <t>Unit Registration</t>
  </si>
  <si>
    <t>% Performed on Primary Fuel</t>
  </si>
  <si>
    <t>% Performed on Secondary Fuel</t>
  </si>
  <si>
    <t>Version</t>
  </si>
  <si>
    <t>Date</t>
  </si>
  <si>
    <t>Written by:</t>
  </si>
  <si>
    <t xml:space="preserve">Reviewed by: </t>
  </si>
  <si>
    <t xml:space="preserve">Approved by: </t>
  </si>
  <si>
    <t>Description of changes</t>
  </si>
  <si>
    <t>Change requested by</t>
  </si>
  <si>
    <t>Version Control</t>
  </si>
  <si>
    <t>Current schedule</t>
  </si>
  <si>
    <t>N-1 schedule</t>
  </si>
  <si>
    <t>N-2 scheulde</t>
  </si>
  <si>
    <t xml:space="preserve">Turbine overspeed test.  </t>
  </si>
  <si>
    <t>Test Status Primary Fuel</t>
  </si>
  <si>
    <t>Scope of Works</t>
  </si>
  <si>
    <t xml:space="preserve">New Unit </t>
  </si>
  <si>
    <t>or</t>
  </si>
  <si>
    <t>Governor refurbishment</t>
  </si>
  <si>
    <t>MV switch gear replacement</t>
  </si>
  <si>
    <t>etc.</t>
  </si>
  <si>
    <t xml:space="preserve">Outline the scope of the works required e.g. </t>
  </si>
  <si>
    <t>Test Status</t>
  </si>
  <si>
    <t>Testing Completed on Primary Fuel</t>
  </si>
  <si>
    <t>Testing Completed on Secondary Fuel</t>
  </si>
  <si>
    <t>Generator Excitation - offline checks</t>
  </si>
  <si>
    <t xml:space="preserve">Function Check of protection alarm </t>
  </si>
  <si>
    <t>Function check of signals</t>
  </si>
  <si>
    <t>Generator Governor - offline checks</t>
  </si>
  <si>
    <t>Synchroniser Checks</t>
  </si>
  <si>
    <t>Declarations of Fitness</t>
  </si>
  <si>
    <t>Power Station to issue Declaration of Fitness 
Market Registration is completed
Load Profiles for export have been approved by the TSO and SEM</t>
  </si>
  <si>
    <t>Insulation Resistance Tests</t>
  </si>
  <si>
    <t>The unit shall provide SAT results and commissioning documentation for function and accuracy check of all protection that was not tested in phase A.
Including secondary cabling, by secondary current and voltage injection. 
Except for functions that have to be tested with the  generator running</t>
  </si>
  <si>
    <t>Signal Interface</t>
  </si>
  <si>
    <t>Demonstrate operation of all turbine overspeed protection.</t>
  </si>
  <si>
    <t>Disclaimer:</t>
  </si>
  <si>
    <t xml:space="preserve">UNIT NAME Grid Code Compliance 
Progress Summary
</t>
  </si>
  <si>
    <t>The unit shall issue Declarations of Fitness as specified in the Energisation Instruction.</t>
  </si>
  <si>
    <t>Provision of Requirements</t>
  </si>
  <si>
    <t>Testing of synchroniser - Generator CB and check contact closing time.  Test protocols of factory tests to be available.
Testing of synchroniser by backfeeding to generator to check VTs and then by testing pulses to blocked generator CB during dummy synchroniser tests using high speed recorder.
CC7.3.4 The synchronising facilities in CC7.3.3 shall facilitate synchronising under (a) frequency between 48-52 Hz and voltage between 99 kV-123 kV.</t>
  </si>
  <si>
    <t>% Closed</t>
  </si>
  <si>
    <t>Black Start</t>
  </si>
  <si>
    <t>Ramping Margins</t>
  </si>
  <si>
    <t>Demonstrated during Reactive Power Capability test</t>
  </si>
  <si>
    <t>Tested through FRT studies</t>
  </si>
  <si>
    <t>Synchronous Inertial Response</t>
  </si>
  <si>
    <r>
      <t xml:space="preserve">FFR, POR, SOR, TOR1, TOR2
Tested during Operating Reserve Tests
</t>
    </r>
    <r>
      <rPr>
        <i/>
        <sz val="11"/>
        <rFont val="Arial"/>
        <family val="2"/>
      </rPr>
      <t xml:space="preserve">Requires data recording at 20 ms resolution for FFR
</t>
    </r>
    <r>
      <rPr>
        <sz val="11"/>
        <rFont val="Arial"/>
        <family val="2"/>
      </rPr>
      <t xml:space="preserve">
Unit must assess Inertia Credit the test report.</t>
    </r>
  </si>
  <si>
    <t>Steady State Reactive Power</t>
  </si>
  <si>
    <t>Fast Post Fault Active Power Recovery &amp; Dynamic Reactive Response</t>
  </si>
  <si>
    <t>Replacement Reserve Synchronised, RM1, RM3, RM8 are demonstrated during Ramp Rates test
Replacement Reserve Desynchronised may be demonstrated during Hot/Warm/Cold start and ramp to full load</t>
  </si>
  <si>
    <t>Operating Reserves</t>
  </si>
  <si>
    <t>Calculation based on unit Registered Characteristics</t>
  </si>
  <si>
    <r>
      <t xml:space="preserve">The unit shall provide SAT results for insulation resistance tests of:
  -  MV cables / IPBs / switchgear that was not tested in phase A
  -  generator stator
</t>
    </r>
    <r>
      <rPr>
        <i/>
        <sz val="11"/>
        <rFont val="Arial"/>
        <family val="2"/>
      </rPr>
      <t>Check that all plant to be energised is in a fit state to be energised by doing an insulation measurement test or HV test as appropriate.</t>
    </r>
  </si>
  <si>
    <r>
      <t xml:space="preserve">The unit shall provide the SAT results for resistance tests of connections on </t>
    </r>
    <r>
      <rPr>
        <u/>
        <sz val="11"/>
        <rFont val="Arial"/>
        <family val="2"/>
      </rPr>
      <t>IPB flexibles</t>
    </r>
    <r>
      <rPr>
        <sz val="11"/>
        <rFont val="Arial"/>
        <family val="2"/>
      </rPr>
      <t xml:space="preserve"> following installation and completion of insulation tests.
</t>
    </r>
    <r>
      <rPr>
        <i/>
        <sz val="11"/>
        <rFont val="Arial"/>
        <family val="2"/>
      </rPr>
      <t>Verify that connections of flexibles will carry the full load current.  May be a combination of torque on the bolts and measurement of the resistance of the connections.</t>
    </r>
  </si>
  <si>
    <r>
      <t xml:space="preserve">Function check of all Transmission Station trip commands and signals and alarms/recording:
  -  from Transmission Station to Power Station
  -  from Power Station to Transmission Station 
  -  from interface/NCC to SCADA system.
Check actual tripping of HV CB by emergency trip pushbutton
</t>
    </r>
    <r>
      <rPr>
        <i/>
        <sz val="11"/>
        <rFont val="Arial"/>
        <family val="2"/>
      </rPr>
      <t>Note that some or all of these tests may already have been completed in Phase A tests.</t>
    </r>
  </si>
  <si>
    <r>
      <t xml:space="preserve">
Open Circuit and Short Circuit testing
Verification of Xd and Short Circuit Ratio. CC7.3.1.1 (j) states that the short circuit ration of each Generation Unit shall be in accordance with IEC 60034
Functional checks  of Excitation control (</t>
    </r>
    <r>
      <rPr>
        <i/>
        <sz val="11"/>
        <rFont val="Arial"/>
        <family val="2"/>
      </rPr>
      <t>e.g.</t>
    </r>
    <r>
      <rPr>
        <sz val="11"/>
        <rFont val="Arial"/>
        <family val="2"/>
      </rPr>
      <t xml:space="preserve"> AVR stationer and dynamic control checks at no load condition)      </t>
    </r>
  </si>
  <si>
    <r>
      <t xml:space="preserve">The unit shall provide FAT &amp; SAT results for all CT's &amp; VT's on:
  - Generator bus ducts
  - MV incomer
  - Generator transformer
  - Unit transformer
</t>
    </r>
    <r>
      <rPr>
        <i/>
        <sz val="11"/>
        <rFont val="Arial"/>
        <family val="2"/>
      </rPr>
      <t xml:space="preserve">
Confirm CT’s &amp; VT's are suitable for function and keep a record of as-built characteristic.</t>
    </r>
  </si>
  <si>
    <r>
      <t xml:space="preserve">The unit shall provide SAT results and commissioning documentation for function and accuracy check of all protection for:
  - generator
  - generator transformer
  - unit transformer
  - balance of plant
including secondary cabling, by secondary current and voltage injection. 
</t>
    </r>
    <r>
      <rPr>
        <i/>
        <sz val="11"/>
        <rFont val="Arial"/>
        <family val="2"/>
      </rPr>
      <t>Except for functions that have to be tested with the  generator running</t>
    </r>
  </si>
  <si>
    <r>
      <t xml:space="preserve">The unit shall provide the SAT results for insulation resistance tests of:
  - generator transformer HV and LV sides 
  - unit transformer HV and LV sides
  - all MV apparatus being energised
</t>
    </r>
    <r>
      <rPr>
        <i/>
        <sz val="11"/>
        <rFont val="Arial"/>
        <family val="2"/>
      </rPr>
      <t xml:space="preserve">
Check that all plant to be energised is in a fit state to be energised by doing an insulation measurement test or HV test as appropriate.</t>
    </r>
  </si>
  <si>
    <r>
      <t xml:space="preserve">The unit shall provide the SAT results for resistance tests of connections installed following completion of insulation tests.
</t>
    </r>
    <r>
      <rPr>
        <i/>
        <sz val="11"/>
        <rFont val="Arial"/>
        <family val="2"/>
      </rPr>
      <t xml:space="preserve">
Verify that connections of flexibles will carry the full load current.  May be a combination of torque on the bolts and measurement of the resistance of the connections.</t>
    </r>
  </si>
  <si>
    <r>
      <t xml:space="preserve">Measurement of governor droop characteristic at various loads by simulation of frequency change on turbine governor.
</t>
    </r>
    <r>
      <rPr>
        <i/>
        <sz val="11"/>
        <rFont val="Arial"/>
        <family val="2"/>
      </rPr>
      <t>Normally measured as part of test 46</t>
    </r>
  </si>
  <si>
    <t>Demonstrate Black Start capability</t>
  </si>
  <si>
    <t>http://www.eirgridgroup.com/site-files/library/EirGrid/Synchronous-SSRP-Test-Report-Template.docx</t>
  </si>
  <si>
    <t>http://www.eirgridgroup.com/site-files/library/EirGrid/Ramping-Margin-Test-Report-Template.docx</t>
  </si>
  <si>
    <t>http://www.eirgridgroup.com/site-files/library/EirGrid/SSC-Synchronous-Inertial-Response.docx</t>
  </si>
  <si>
    <t>http://www.eirgridgroup.com/site-files/library/EirGrid/Synchronous-Machine-OR-Test-Report-Template.docx</t>
  </si>
  <si>
    <t>Modes of Operation</t>
  </si>
  <si>
    <t>The unit shall provide the following for the Governor System:
  - design sheets
  - settings list
  - FAT results
The unit shall provide conversion charts for plant output for variations with ambient conditions</t>
  </si>
  <si>
    <t>Demonstration of the stability of the unit at all MW/Mvar settings within the generator stability envelope at rated grid voltage. 
Measurement of the  maximum leading/lagging reactive power capability at various loads and after thermal stabilisation of the generator. 
This shall also demonstrate the action of automatic limiters (OEL and UEL) to prevent the generator from operating outside its stability envelope.</t>
  </si>
  <si>
    <t>The Issues Log shall be populated with any items that are identified outside of the prescribed tests, identified following the closure of a prescribed test, or during performance monitoring of the unit, prior to issuance of an Operational Certificate.
All items in the Issues Log shall be closed prior to the issuance of an Operational Certificate.</t>
  </si>
  <si>
    <t>Authorisation to Construct</t>
  </si>
  <si>
    <t>Link to template procedure on website (Update all links!!)</t>
  </si>
  <si>
    <r>
      <t xml:space="preserve">Link to template procedure on website </t>
    </r>
    <r>
      <rPr>
        <b/>
        <sz val="11"/>
        <color rgb="FFFF0000"/>
        <rFont val="Arial"/>
        <family val="2"/>
      </rPr>
      <t>(Update all links!!)</t>
    </r>
  </si>
  <si>
    <t>Document Name</t>
  </si>
  <si>
    <t>Operating Reserves, Governor Droop and RoCoF</t>
  </si>
  <si>
    <t>Full Load Rejection followed by Island Mode Operation</t>
  </si>
  <si>
    <t>Reactive Power Capability</t>
  </si>
  <si>
    <t>New Link Required</t>
  </si>
  <si>
    <t xml:space="preserve">The following simulation studies shall be provided:
  - Fault Ride Through
  - Limited Frequency Sensitive Mode - overfrequency
  - Limited Frequency Sensitive Mode - overfrequency
  - Frequency Sensitive Mode
  - Load Rejection/Islanding
  - Reactive Capability
  - Power System Stabiliser/Damping  
 </t>
  </si>
  <si>
    <t>PROVIDE A LINK TO SIMULATIONS PROCEDURE</t>
  </si>
  <si>
    <t>7 - Generating facility shall provide the following documents and technical data as part of the testing compliance procedures (Art 41-3-a and b)</t>
  </si>
  <si>
    <t>Provision of Updated Studies &amp; Model</t>
  </si>
  <si>
    <t xml:space="preserve">The simulation/model report of EON stage will be updated to provide validation of the submitted model for the following studies. Validation shall be perfored against the actual test results from FON stage:
  - Limited Frequency Sensitive Mode - overfrequency
  - Limited Frequency Sensitive Mode - overfrequency
  - Frequency Sensitive Mode
  - Reactive Capability </t>
  </si>
  <si>
    <t>OPEN</t>
  </si>
  <si>
    <t>SONI General Provisions Applicable to all Test Procedures</t>
  </si>
  <si>
    <t>first issue</t>
  </si>
  <si>
    <t xml:space="preserve">3 - SONI may choose to participate in the compliance testing either on site or remotely from its control centre (Art 42-4) </t>
  </si>
  <si>
    <t>1- Generating facility shall inform SONI of the planned and scheduled tests for compliance verification. (Art 40-4)</t>
  </si>
  <si>
    <t>2- The planned test schedule shall be approved by SONI in a timely manner prior to the commencement of such test. (Art 40-4)</t>
  </si>
  <si>
    <t>4 - Generating facility is responsible for recording all relevant test signal. However, for each test, signals as specified by SONI will be made available to SONI for recording separately if required (Art 42-4)</t>
  </si>
  <si>
    <t>5 - SONI shall inform the generating facility of the test outcome (Art 41-1)</t>
  </si>
  <si>
    <t>6 - SONI may ask for compliance tests or simulations to be repeated following any failure, modification, or replacement of any equipment (Art41-2)</t>
  </si>
  <si>
    <t>8 - SONI shall not (or shall) accept an alternative set of test to those given as part of this compliance procedure (Art 42-2-a)</t>
  </si>
  <si>
    <t>9 - SONI may require additional or alternative sets of tests to those give in this procedure when deemed insufficient to demonstrate compliance (Art 42-2-b)</t>
  </si>
  <si>
    <t>10 - SONI may require appropriate tests when the generating facility is operating on alternative fuels or fuel mixes (Art 42-2-c)</t>
  </si>
  <si>
    <t>11 - SONI shall not (or shall) accept provision of equipment certificates submitted as part of demonstrating compliance with relevant test requirement (Art 44-1, 46-2, 48-1 and 49-2)</t>
  </si>
  <si>
    <t>CC15.1</t>
  </si>
  <si>
    <t>SONI Witness</t>
  </si>
  <si>
    <t>SONI Grid Code Reference</t>
  </si>
  <si>
    <t>Full Load Rejection followed by Islanded Mode
(Trip to House Load)</t>
  </si>
  <si>
    <t>Reactive Power Capability
(Excitation Limiters)</t>
  </si>
  <si>
    <t>Frequency Response
(Governor Droop)</t>
  </si>
  <si>
    <t>D McSwiggan</t>
  </si>
  <si>
    <t>internal</t>
  </si>
  <si>
    <t>EON</t>
  </si>
  <si>
    <t>ION</t>
  </si>
  <si>
    <t>FON</t>
  </si>
  <si>
    <t>System Tests</t>
  </si>
  <si>
    <t>All  tests to be completed to achieve Energisation Operational Notification</t>
  </si>
  <si>
    <t>All tests to be completed to achieve Interim Operational Notification</t>
  </si>
  <si>
    <t>This document contains information (and/or attachments) which may be privileged or confidential. All content is intended solely for the use of the individual or entity to whom it is addressed. If you are not the intended recipient please be aware that any disclosure, copying, distribution or use of the contents of this document is prohibited. If you suspect that you have received this document in error please notify SONI immediately. Further information can be found at: https://www.soni.ltd.uk/legal/
It is recommended that a Generator make contact with SONI at an early stage of the project, prior to signing a contract with Generating Unit manufacturers. SONI will provide guidance on technical issues and plant performance requirements. At all times SONI must be in possession of an up-to-date full and accurate parameter listing of the Generating Unit. This parameter listing must cover all operational control functionality including Frequency, voltage and all the Generating Unit parameters relating the control and operation of the Generating Unit. Should this parameter listing change at any stage, the Generator must reissue the revised parameter listing to SONI. There should be no prior modification of control parameters until they have been agreed with SONI.</t>
  </si>
  <si>
    <t>It is recommended that a Generator make contact with SONI at an early stage of the project, prior to signing a contract with Generating Unit manufacturers. SONI will provide guidance on technical issues and plant performance requirements. At all times SONI must be in possession of an up-to-date full and accurate parameter listing of the Generating Unit. This parameter listing must cover all operational control functionality including Frequency, voltage and all the Generating Unit parameters relating the control and operation of the Generating Unit. Should this parameter listing change at any stage, the Generator must reissue the revised parameter listing to SONI. There should be no prior modification of control parameters until they have been agreed with SONI.</t>
  </si>
  <si>
    <t>RfG Requirements</t>
  </si>
  <si>
    <t>Non-Rfg Requirements</t>
  </si>
  <si>
    <t>Key</t>
  </si>
  <si>
    <t>SONI shall provide the customer with:
  - RoCoF assessment pack with the MSS data.
  - FRT report template.
  - Harmonics pack
  - Signal List, based on SLD
  - Template for incident reports
  - Specification and process for system alerts
  - Specification for AGC</t>
  </si>
  <si>
    <t>The unit shall agree the following protection settings with SONI:
  - generator
  - generator transformer(s)
  - unit transformer(s)
  - balance of plant
Generator transformer shall have differential and buchholz protection and the unit transformer shall have overcurrent (HV side preferable), differential and buchholz protection for first energisation</t>
  </si>
  <si>
    <t>The unit shall submit the following for review: 
  - Inter-tripping schemes, 
  - Interlocking schemes
  - SCADA signal schemes
Check that proposed interlocking for Power Station fits in with SONI specification.</t>
  </si>
  <si>
    <t>The unit shall provide SAT and commissioning documentation for function check of all trip commands, signals and alarms:
  - from Transmission Station to Power Station 
  - from Power Station to Transmission Station
  - Check of all signals to the units SCADA system.
Test carried out in co-operation with SONI subcontract
including actual tripping of HV CB by emergency trip pushbutton</t>
  </si>
  <si>
    <t>e-mail licensing@cru.ie (cc to Generator_Testing@SONI.com) requesting confirmation of consented MW capacity</t>
  </si>
  <si>
    <t>Provide the following to SONI Customer Relations via e-mail to info@SONI.com
  -  24 hour contacts
  -  Authorised Operators
  -  Authorised DOF givers
Note. Authorised Operators must be agreed and trained with NIEN for switching to take place.</t>
  </si>
  <si>
    <t>The unit shall provide the following for the Excitation System:
  - data sheets
  - settings list
  - FAT results
The unit shall provide the Generator data sheets</t>
  </si>
  <si>
    <r>
      <t>Where relevant (</t>
    </r>
    <r>
      <rPr>
        <b/>
        <i/>
        <sz val="11"/>
        <color rgb="FFFF0000"/>
        <rFont val="Arial"/>
        <family val="2"/>
      </rPr>
      <t>e.g.</t>
    </r>
    <r>
      <rPr>
        <b/>
        <sz val="11"/>
        <color rgb="FFFF0000"/>
        <rFont val="Arial"/>
        <family val="2"/>
      </rPr>
      <t xml:space="preserve"> combined cycle plant), the unit shall provide a description of different plant configurations (</t>
    </r>
    <r>
      <rPr>
        <b/>
        <i/>
        <sz val="11"/>
        <color rgb="FFFF0000"/>
        <rFont val="Arial"/>
        <family val="2"/>
      </rPr>
      <t>e.g</t>
    </r>
    <r>
      <rPr>
        <b/>
        <sz val="11"/>
        <color rgb="FFFF0000"/>
        <rFont val="Arial"/>
        <family val="2"/>
      </rPr>
      <t xml:space="preserve">. combustion turbine and steam turbine configurations).
</t>
    </r>
    <r>
      <rPr>
        <b/>
        <i/>
        <sz val="11"/>
        <color rgb="FFFF0000"/>
        <rFont val="Arial"/>
        <family val="2"/>
      </rPr>
      <t>Note this will inform the testing required in FON.</t>
    </r>
  </si>
  <si>
    <t xml:space="preserve">Agree Operating Instruction, including a check to see that the procedures can be safely followed.
Written by SONI, agreed with NIEN and the unit. Suitable operating personnel are available with call-out procedure that is in line with SONI Operating Instruction.
The unit shall provide the Standard Operating Procedure which covers the following scenarios:
  - tripping of generator
  - failure of protection
  - failure of power supplies etc.
</t>
  </si>
  <si>
    <t>CC6.4.1 to CC6.10</t>
  </si>
  <si>
    <t>CC.S1.1.3.2,  CC.S1.1.3.3, CC.S1.1.5.3</t>
  </si>
  <si>
    <t>CC.S1.1.3.5</t>
  </si>
  <si>
    <t>CC8.4</t>
  </si>
  <si>
    <t>CC6.8</t>
  </si>
  <si>
    <t>CC5</t>
  </si>
  <si>
    <t>CC6.4</t>
  </si>
  <si>
    <t>PC.A3.1.2</t>
  </si>
  <si>
    <t>CC6.3</t>
  </si>
  <si>
    <t xml:space="preserve">CC6.2.3 </t>
  </si>
  <si>
    <t xml:space="preserve">OC7.5.4 </t>
  </si>
  <si>
    <t>Load rejection test at 100% load and resynchronisation across HV CB after 4 hours operating at house load.  The unit must remain running at normal frequency, feeding its own auxiliaries while completely disconnected from the grid for the 4 hours up to when resynchronisation takes place.
Demonstrate that the process parameters (e.g. temperatures and vibration levels) remain stable during sustained operation at house load.</t>
  </si>
  <si>
    <t>CC.S1.1.3.3</t>
  </si>
  <si>
    <t>CC5.3.3, CC8.8.7.3, CC8.8.7.3.3,  CC.S1.1.5.5  and OC3.4.2</t>
  </si>
  <si>
    <t>CC.S1.1.4, OC7.4 and OC7.4.6.8</t>
  </si>
  <si>
    <t>Agree Energisation Instruction for 1st energisation of the connection point.
Undertaken by SONI CHCC.</t>
  </si>
  <si>
    <t xml:space="preserve">Check operation and interlocking for:
  - HV CB
  - HV Disconnect
  - HV Earth Switch
  - Generator CB
  - Generator Disconnect
  - Generator CB Earth Switch
  - MV CB
  - MV Earth Switch
</t>
  </si>
  <si>
    <t>Check, calibration and sealing of Transmission Station metering including signals to Power Station.
NIEN (Metering Services) to provide DoF for revenue metering as part of Energisation Instruction.</t>
  </si>
  <si>
    <t>May be Wittnessed by SONI</t>
  </si>
</sst>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1"/>
      <color theme="1"/>
      <name val="Calibri"/>
      <family val="2"/>
      <scheme val="minor"/>
    </font>
    <font>
      <sz val="10"/>
      <color theme="1"/>
      <name val="Arial"/>
      <family val="2"/>
    </font>
    <font>
      <sz val="10"/>
      <color theme="1"/>
      <name val="Arial"/>
      <family val="2"/>
    </font>
    <font>
      <sz val="11"/>
      <color theme="1"/>
      <name val="Arial"/>
      <family val="2"/>
    </font>
    <font>
      <u/>
      <sz val="9.35"/>
      <color theme="10"/>
      <name val="Calibri"/>
      <family val="2"/>
    </font>
    <font>
      <u/>
      <sz val="11"/>
      <color theme="10"/>
      <name val="Arial"/>
      <family val="2"/>
    </font>
    <font>
      <b/>
      <sz val="11"/>
      <color theme="1"/>
      <name val="Arial"/>
      <family val="2"/>
    </font>
    <font>
      <sz val="11"/>
      <name val="Calibri"/>
      <family val="2"/>
      <scheme val="minor"/>
    </font>
    <font>
      <sz val="11"/>
      <color rgb="FFFF0000"/>
      <name val="Calibri"/>
      <family val="2"/>
      <scheme val="minor"/>
    </font>
    <font>
      <sz val="11"/>
      <color theme="1"/>
      <name val="Calibri"/>
      <family val="2"/>
      <scheme val="minor"/>
    </font>
    <font>
      <b/>
      <sz val="10"/>
      <color indexed="8"/>
      <name val="Arial"/>
      <family val="2"/>
    </font>
    <font>
      <b/>
      <sz val="11"/>
      <name val="Arial"/>
      <family val="2"/>
    </font>
    <font>
      <sz val="10"/>
      <name val="Arial"/>
      <family val="2"/>
    </font>
    <font>
      <sz val="11"/>
      <name val="Arial"/>
      <family val="2"/>
    </font>
    <font>
      <sz val="10"/>
      <color rgb="FFFF0000"/>
      <name val="Arial"/>
      <family val="2"/>
    </font>
    <font>
      <sz val="11"/>
      <color rgb="FFFF0000"/>
      <name val="Arial"/>
      <family val="2"/>
    </font>
    <font>
      <b/>
      <sz val="10"/>
      <name val="Arial"/>
      <family val="2"/>
    </font>
    <font>
      <b/>
      <sz val="20"/>
      <name val="Arial"/>
      <family val="2"/>
    </font>
    <font>
      <b/>
      <sz val="11"/>
      <color theme="1"/>
      <name val="Calibri"/>
      <family val="2"/>
      <scheme val="minor"/>
    </font>
    <font>
      <b/>
      <sz val="28"/>
      <name val="Arial"/>
      <family val="2"/>
    </font>
    <font>
      <sz val="28"/>
      <name val="Arial"/>
      <family val="2"/>
    </font>
    <font>
      <sz val="12"/>
      <name val="Times New Roman"/>
      <family val="1"/>
    </font>
    <font>
      <sz val="10"/>
      <name val="Times New Roman"/>
      <family val="1"/>
    </font>
    <font>
      <sz val="11"/>
      <color rgb="FF00B050"/>
      <name val="Arial"/>
      <family val="2"/>
    </font>
    <font>
      <b/>
      <sz val="11"/>
      <color rgb="FFFF0000"/>
      <name val="Arial"/>
      <family val="2"/>
    </font>
    <font>
      <i/>
      <sz val="11"/>
      <name val="Arial"/>
      <family val="2"/>
    </font>
    <font>
      <u/>
      <sz val="11"/>
      <name val="Arial"/>
      <family val="2"/>
    </font>
    <font>
      <b/>
      <i/>
      <sz val="11"/>
      <color rgb="FFFF0000"/>
      <name val="Arial"/>
      <family val="2"/>
    </font>
    <font>
      <b/>
      <sz val="10"/>
      <color theme="1"/>
      <name val="Arial"/>
      <family val="2"/>
    </font>
    <font>
      <sz val="16"/>
      <color theme="1"/>
      <name val="Calibri"/>
      <family val="2"/>
      <scheme val="minor"/>
    </font>
    <font>
      <sz val="9"/>
      <color indexed="81"/>
      <name val="Tahoma"/>
      <charset val="1"/>
    </font>
    <font>
      <b/>
      <sz val="9"/>
      <color indexed="81"/>
      <name val="Tahoma"/>
      <charset val="1"/>
    </font>
    <font>
      <sz val="9"/>
      <color indexed="81"/>
      <name val="Tahoma"/>
      <family val="2"/>
    </font>
    <font>
      <b/>
      <sz val="9"/>
      <color indexed="81"/>
      <name val="Tahoma"/>
      <family val="2"/>
    </font>
    <font>
      <b/>
      <u/>
      <sz val="9"/>
      <color indexed="81"/>
      <name val="Tahoma"/>
      <family val="2"/>
    </font>
  </fonts>
  <fills count="10">
    <fill>
      <patternFill patternType="none"/>
    </fill>
    <fill>
      <patternFill patternType="gray125"/>
    </fill>
    <fill>
      <patternFill patternType="solid">
        <fgColor rgb="FF00B050"/>
        <bgColor indexed="64"/>
      </patternFill>
    </fill>
    <fill>
      <patternFill patternType="solid">
        <fgColor indexed="5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rgb="FFFF7D7D"/>
        <bgColor indexed="64"/>
      </patternFill>
    </fill>
    <fill>
      <patternFill patternType="solid">
        <fgColor theme="0"/>
        <bgColor indexed="64"/>
      </patternFill>
    </fill>
    <fill>
      <patternFill patternType="solid">
        <fgColor theme="4" tint="0.5999938962981048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4" fillId="0" borderId="0" applyNumberFormat="0" applyFill="0" applyBorder="0" applyAlignment="0" applyProtection="0">
      <alignment vertical="top"/>
      <protection locked="0"/>
    </xf>
    <xf numFmtId="9" fontId="9" fillId="0" borderId="0" applyFont="0" applyFill="0" applyBorder="0" applyAlignment="0" applyProtection="0"/>
    <xf numFmtId="0" fontId="9" fillId="0" borderId="0"/>
    <xf numFmtId="0" fontId="2" fillId="0" borderId="0"/>
    <xf numFmtId="0" fontId="12" fillId="0" borderId="0"/>
    <xf numFmtId="0" fontId="1" fillId="0" borderId="0"/>
    <xf numFmtId="0" fontId="1" fillId="0" borderId="0"/>
    <xf numFmtId="0" fontId="1" fillId="0" borderId="0"/>
    <xf numFmtId="0" fontId="12" fillId="0" borderId="0"/>
  </cellStyleXfs>
  <cellXfs count="188">
    <xf numFmtId="0" fontId="0" fillId="0" borderId="0" xfId="0"/>
    <xf numFmtId="0" fontId="5" fillId="0" borderId="0" xfId="1" applyFont="1" applyAlignment="1" applyProtection="1">
      <alignment horizontal="left" vertical="top" wrapText="1"/>
    </xf>
    <xf numFmtId="0" fontId="3" fillId="0" borderId="0" xfId="0" applyFont="1" applyAlignment="1">
      <alignment horizontal="left" vertical="top"/>
    </xf>
    <xf numFmtId="0" fontId="7" fillId="0" borderId="0" xfId="0" applyFont="1"/>
    <xf numFmtId="0" fontId="3" fillId="0" borderId="0" xfId="0" applyFont="1"/>
    <xf numFmtId="0" fontId="3" fillId="0" borderId="0" xfId="0" applyFont="1" applyAlignment="1"/>
    <xf numFmtId="1" fontId="3" fillId="0" borderId="0" xfId="0" applyNumberFormat="1" applyFont="1"/>
    <xf numFmtId="0" fontId="3" fillId="0" borderId="0" xfId="0" applyFont="1" applyBorder="1" applyAlignment="1">
      <alignment horizontal="center"/>
    </xf>
    <xf numFmtId="0" fontId="3" fillId="0" borderId="0" xfId="0" applyFont="1" applyBorder="1" applyAlignment="1"/>
    <xf numFmtId="0" fontId="10" fillId="3" borderId="3" xfId="3" applyFont="1" applyFill="1" applyBorder="1" applyAlignment="1">
      <alignment horizontal="center" vertical="top" wrapText="1"/>
    </xf>
    <xf numFmtId="0" fontId="2" fillId="0" borderId="0" xfId="4"/>
    <xf numFmtId="0" fontId="2" fillId="0" borderId="0" xfId="4" applyAlignment="1">
      <alignment horizontal="center"/>
    </xf>
    <xf numFmtId="0" fontId="8" fillId="0" borderId="0" xfId="0" applyFont="1"/>
    <xf numFmtId="0" fontId="13" fillId="0" borderId="0" xfId="0" applyFont="1"/>
    <xf numFmtId="0" fontId="3" fillId="0" borderId="0" xfId="0" applyFont="1" applyBorder="1"/>
    <xf numFmtId="0" fontId="15" fillId="0" borderId="0" xfId="0" applyFont="1" applyBorder="1"/>
    <xf numFmtId="0" fontId="15" fillId="0" borderId="0" xfId="0" applyFont="1"/>
    <xf numFmtId="0" fontId="13" fillId="0" borderId="0" xfId="0" applyFont="1" applyAlignment="1">
      <alignment horizontal="center"/>
    </xf>
    <xf numFmtId="0" fontId="6" fillId="0" borderId="1" xfId="0" applyFont="1" applyBorder="1"/>
    <xf numFmtId="10" fontId="3" fillId="0" borderId="1" xfId="2" applyNumberFormat="1" applyFont="1" applyBorder="1"/>
    <xf numFmtId="10" fontId="3" fillId="0" borderId="1" xfId="0" applyNumberFormat="1" applyFont="1" applyBorder="1"/>
    <xf numFmtId="0" fontId="10" fillId="3" borderId="3" xfId="3" applyFont="1" applyFill="1" applyBorder="1" applyAlignment="1">
      <alignment vertical="top" wrapText="1"/>
    </xf>
    <xf numFmtId="0" fontId="6" fillId="0" borderId="4" xfId="0" applyFont="1" applyBorder="1"/>
    <xf numFmtId="10" fontId="3" fillId="0" borderId="4" xfId="0" applyNumberFormat="1" applyFont="1" applyBorder="1"/>
    <xf numFmtId="0" fontId="14" fillId="0" borderId="0" xfId="4" applyFont="1"/>
    <xf numFmtId="0" fontId="12" fillId="0" borderId="3" xfId="3" applyFont="1" applyBorder="1" applyAlignment="1">
      <alignment vertical="top" wrapText="1"/>
    </xf>
    <xf numFmtId="0" fontId="12" fillId="4" borderId="3" xfId="3" applyFont="1" applyFill="1" applyBorder="1" applyAlignment="1">
      <alignment horizontal="center" vertical="top" wrapText="1"/>
    </xf>
    <xf numFmtId="0" fontId="12" fillId="4" borderId="3" xfId="3" applyFont="1" applyFill="1" applyBorder="1" applyAlignment="1">
      <alignment vertical="top" wrapText="1"/>
    </xf>
    <xf numFmtId="0" fontId="12" fillId="0" borderId="3" xfId="3" applyFont="1" applyBorder="1" applyAlignment="1">
      <alignment horizontal="center" vertical="top" wrapText="1"/>
    </xf>
    <xf numFmtId="1" fontId="11" fillId="0" borderId="1" xfId="0" applyNumberFormat="1" applyFont="1" applyBorder="1" applyAlignment="1">
      <alignment horizontal="center"/>
    </xf>
    <xf numFmtId="14" fontId="13" fillId="0" borderId="1" xfId="0" applyNumberFormat="1" applyFont="1" applyBorder="1" applyAlignment="1">
      <alignment horizontal="center"/>
    </xf>
    <xf numFmtId="14" fontId="13" fillId="0" borderId="1" xfId="0" applyNumberFormat="1" applyFont="1" applyBorder="1" applyAlignment="1">
      <alignment horizontal="center" wrapText="1"/>
    </xf>
    <xf numFmtId="0" fontId="6" fillId="0" borderId="1" xfId="0" applyFont="1" applyBorder="1" applyAlignment="1">
      <alignment horizontal="center"/>
    </xf>
    <xf numFmtId="0" fontId="1" fillId="4" borderId="3" xfId="3" applyFont="1" applyFill="1" applyBorder="1" applyAlignment="1">
      <alignment vertical="top" wrapText="1"/>
    </xf>
    <xf numFmtId="0" fontId="3" fillId="0" borderId="1" xfId="0" applyFont="1" applyBorder="1" applyAlignment="1">
      <alignment horizontal="center" wrapText="1"/>
    </xf>
    <xf numFmtId="0" fontId="3" fillId="0" borderId="1" xfId="0" applyFont="1" applyBorder="1" applyAlignment="1">
      <alignment wrapText="1"/>
    </xf>
    <xf numFmtId="0" fontId="3" fillId="0" borderId="1" xfId="0" applyFont="1" applyBorder="1" applyAlignment="1"/>
    <xf numFmtId="0" fontId="13" fillId="0" borderId="1" xfId="0" applyFont="1" applyBorder="1" applyAlignment="1">
      <alignment horizontal="center" vertical="center" wrapText="1"/>
    </xf>
    <xf numFmtId="0" fontId="13" fillId="0" borderId="1" xfId="0" applyFont="1" applyBorder="1" applyAlignment="1">
      <alignment horizontal="center" wrapText="1"/>
    </xf>
    <xf numFmtId="0" fontId="13" fillId="0" borderId="1" xfId="0" applyFont="1" applyBorder="1" applyAlignment="1">
      <alignment horizontal="left" wrapText="1"/>
    </xf>
    <xf numFmtId="0" fontId="13" fillId="0" borderId="1" xfId="0" applyFont="1" applyBorder="1" applyAlignment="1">
      <alignment horizontal="center" vertical="center"/>
    </xf>
    <xf numFmtId="0" fontId="13" fillId="0" borderId="1" xfId="0" applyFont="1" applyBorder="1" applyAlignment="1">
      <alignment horizontal="left" vertical="center"/>
    </xf>
    <xf numFmtId="0" fontId="1" fillId="0" borderId="3" xfId="3" applyFont="1" applyBorder="1" applyAlignment="1">
      <alignment horizontal="center" vertical="top" wrapText="1"/>
    </xf>
    <xf numFmtId="0" fontId="1" fillId="0" borderId="3" xfId="3" applyFont="1" applyBorder="1" applyAlignment="1">
      <alignment vertical="top" wrapText="1"/>
    </xf>
    <xf numFmtId="0" fontId="1" fillId="0" borderId="3" xfId="0" applyFont="1" applyBorder="1" applyAlignment="1">
      <alignment wrapText="1"/>
    </xf>
    <xf numFmtId="0" fontId="1" fillId="4" borderId="3" xfId="3" applyFont="1" applyFill="1" applyBorder="1" applyAlignment="1">
      <alignment horizontal="center" vertical="top" wrapText="1"/>
    </xf>
    <xf numFmtId="0" fontId="12" fillId="0" borderId="0" xfId="5"/>
    <xf numFmtId="0" fontId="16" fillId="0" borderId="8" xfId="5" applyFont="1" applyBorder="1"/>
    <xf numFmtId="0" fontId="16" fillId="0" borderId="9" xfId="5" applyFont="1" applyBorder="1"/>
    <xf numFmtId="0" fontId="16" fillId="0" borderId="10" xfId="5" applyFont="1" applyBorder="1"/>
    <xf numFmtId="0" fontId="16" fillId="0" borderId="0" xfId="5" applyFont="1"/>
    <xf numFmtId="0" fontId="12" fillId="0" borderId="11" xfId="5" applyFont="1" applyBorder="1" applyAlignment="1">
      <alignment horizontal="center" vertical="center" wrapText="1"/>
    </xf>
    <xf numFmtId="14" fontId="12" fillId="0" borderId="12" xfId="5" applyNumberFormat="1" applyBorder="1" applyAlignment="1">
      <alignment wrapText="1"/>
    </xf>
    <xf numFmtId="0" fontId="12" fillId="0" borderId="13" xfId="5" applyBorder="1" applyAlignment="1">
      <alignment wrapText="1"/>
    </xf>
    <xf numFmtId="0" fontId="12" fillId="0" borderId="12" xfId="5" applyFont="1" applyFill="1" applyBorder="1" applyAlignment="1">
      <alignment horizontal="left" vertical="center" wrapText="1"/>
    </xf>
    <xf numFmtId="0" fontId="12" fillId="0" borderId="12" xfId="5" applyFont="1" applyFill="1" applyBorder="1" applyAlignment="1">
      <alignment vertical="center" wrapText="1"/>
    </xf>
    <xf numFmtId="0" fontId="12" fillId="0" borderId="13" xfId="5" applyFont="1" applyBorder="1" applyAlignment="1">
      <alignment wrapText="1"/>
    </xf>
    <xf numFmtId="0" fontId="12" fillId="0" borderId="12" xfId="5" applyFont="1" applyBorder="1" applyAlignment="1">
      <alignment wrapText="1"/>
    </xf>
    <xf numFmtId="0" fontId="12" fillId="0" borderId="7" xfId="5" applyBorder="1" applyAlignment="1">
      <alignment horizontal="center" vertical="center" wrapText="1"/>
    </xf>
    <xf numFmtId="14" fontId="12" fillId="0" borderId="14" xfId="5" applyNumberFormat="1" applyBorder="1" applyAlignment="1">
      <alignment vertical="center" wrapText="1"/>
    </xf>
    <xf numFmtId="0" fontId="12" fillId="0" borderId="1" xfId="5" applyFont="1" applyBorder="1" applyAlignment="1">
      <alignment vertical="center" wrapText="1"/>
    </xf>
    <xf numFmtId="0" fontId="12" fillId="0" borderId="12" xfId="5" applyFont="1" applyBorder="1" applyAlignment="1">
      <alignment vertical="center" wrapText="1"/>
    </xf>
    <xf numFmtId="0" fontId="12" fillId="0" borderId="14" xfId="5" applyBorder="1" applyAlignment="1">
      <alignment vertical="center" wrapText="1"/>
    </xf>
    <xf numFmtId="0" fontId="12" fillId="0" borderId="0" xfId="5" applyAlignment="1">
      <alignment vertical="center"/>
    </xf>
    <xf numFmtId="0" fontId="12" fillId="0" borderId="1" xfId="5" applyBorder="1" applyAlignment="1">
      <alignment vertical="center"/>
    </xf>
    <xf numFmtId="14" fontId="12" fillId="0" borderId="14" xfId="5" applyNumberFormat="1" applyBorder="1" applyAlignment="1">
      <alignment wrapText="1"/>
    </xf>
    <xf numFmtId="0" fontId="12" fillId="0" borderId="1" xfId="5" applyFont="1" applyBorder="1" applyAlignment="1">
      <alignment wrapText="1"/>
    </xf>
    <xf numFmtId="0" fontId="12" fillId="0" borderId="14" xfId="5" applyBorder="1" applyAlignment="1">
      <alignment wrapText="1"/>
    </xf>
    <xf numFmtId="0" fontId="12" fillId="0" borderId="1" xfId="5" applyFont="1" applyBorder="1"/>
    <xf numFmtId="0" fontId="12" fillId="0" borderId="1" xfId="5" applyBorder="1" applyAlignment="1">
      <alignment vertical="center" wrapText="1"/>
    </xf>
    <xf numFmtId="0" fontId="12" fillId="0" borderId="0" xfId="5" applyAlignment="1">
      <alignment vertical="center" wrapText="1"/>
    </xf>
    <xf numFmtId="0" fontId="12" fillId="0" borderId="1" xfId="5" applyBorder="1"/>
    <xf numFmtId="0" fontId="12" fillId="0" borderId="1" xfId="5" applyBorder="1" applyAlignment="1">
      <alignment wrapText="1"/>
    </xf>
    <xf numFmtId="0" fontId="12" fillId="0" borderId="15" xfId="5" applyBorder="1" applyAlignment="1">
      <alignment horizontal="center" vertical="center" wrapText="1"/>
    </xf>
    <xf numFmtId="14" fontId="12" fillId="0" borderId="16" xfId="5" applyNumberFormat="1" applyBorder="1" applyAlignment="1">
      <alignment wrapText="1"/>
    </xf>
    <xf numFmtId="0" fontId="12" fillId="0" borderId="17" xfId="5" applyBorder="1" applyAlignment="1">
      <alignment wrapText="1"/>
    </xf>
    <xf numFmtId="0" fontId="12" fillId="0" borderId="16" xfId="5" applyBorder="1" applyAlignment="1">
      <alignment wrapText="1"/>
    </xf>
    <xf numFmtId="0" fontId="3" fillId="0" borderId="0" xfId="0" applyFont="1" applyFill="1" applyBorder="1" applyAlignment="1">
      <alignment horizontal="left" vertical="top"/>
    </xf>
    <xf numFmtId="0" fontId="3" fillId="0" borderId="18" xfId="0" applyFont="1" applyBorder="1"/>
    <xf numFmtId="0" fontId="18" fillId="0" borderId="1" xfId="0" applyFont="1" applyBorder="1"/>
    <xf numFmtId="0" fontId="0" fillId="0" borderId="4" xfId="0" applyBorder="1"/>
    <xf numFmtId="0" fontId="0" fillId="0" borderId="2" xfId="0" applyBorder="1"/>
    <xf numFmtId="0" fontId="0" fillId="0" borderId="13" xfId="0" applyBorder="1"/>
    <xf numFmtId="0" fontId="13" fillId="0" borderId="1" xfId="0" applyFont="1" applyBorder="1" applyAlignment="1">
      <alignment horizontal="left" vertical="center" wrapText="1"/>
    </xf>
    <xf numFmtId="0" fontId="13" fillId="0" borderId="0" xfId="0" applyFont="1" applyAlignment="1">
      <alignment horizontal="left" vertical="top"/>
    </xf>
    <xf numFmtId="0" fontId="7" fillId="0" borderId="0" xfId="0" applyFont="1" applyAlignment="1">
      <alignment horizontal="left" vertical="top"/>
    </xf>
    <xf numFmtId="0" fontId="12" fillId="0" borderId="0" xfId="9"/>
    <xf numFmtId="0" fontId="16" fillId="0" borderId="0" xfId="9" applyFont="1"/>
    <xf numFmtId="0" fontId="16" fillId="0" borderId="0" xfId="9" applyFont="1" applyBorder="1"/>
    <xf numFmtId="0" fontId="12" fillId="0" borderId="0" xfId="9" applyBorder="1" applyAlignment="1">
      <alignment horizontal="center" vertical="center" wrapText="1"/>
    </xf>
    <xf numFmtId="0" fontId="12" fillId="0" borderId="0" xfId="9" applyBorder="1" applyAlignment="1">
      <alignment wrapText="1"/>
    </xf>
    <xf numFmtId="0" fontId="12" fillId="0" borderId="0" xfId="9" applyFont="1" applyBorder="1" applyAlignment="1">
      <alignment wrapText="1"/>
    </xf>
    <xf numFmtId="14" fontId="12" fillId="0" borderId="0" xfId="9" applyNumberFormat="1" applyBorder="1"/>
    <xf numFmtId="0" fontId="12" fillId="0" borderId="0" xfId="9" applyBorder="1" applyAlignment="1">
      <alignment horizontal="center" vertical="center"/>
    </xf>
    <xf numFmtId="0" fontId="12" fillId="0" borderId="0" xfId="9" applyBorder="1"/>
    <xf numFmtId="0" fontId="12" fillId="0" borderId="0" xfId="9" applyFont="1" applyBorder="1"/>
    <xf numFmtId="0" fontId="21" fillId="0" borderId="0" xfId="9" applyFont="1"/>
    <xf numFmtId="0" fontId="12" fillId="0" borderId="0" xfId="9" applyFont="1" applyAlignment="1"/>
    <xf numFmtId="0" fontId="12" fillId="0" borderId="1" xfId="0" applyFont="1" applyBorder="1" applyAlignment="1">
      <alignment horizontal="center" vertical="center" wrapText="1"/>
    </xf>
    <xf numFmtId="0" fontId="7" fillId="0" borderId="0" xfId="0" applyFont="1" applyAlignment="1">
      <alignment horizontal="center" vertical="top"/>
    </xf>
    <xf numFmtId="0" fontId="7"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wrapText="1"/>
    </xf>
    <xf numFmtId="0" fontId="11" fillId="6" borderId="1" xfId="0" applyFont="1" applyFill="1" applyBorder="1" applyAlignment="1">
      <alignment horizontal="left" vertical="top" wrapText="1"/>
    </xf>
    <xf numFmtId="0" fontId="11" fillId="6" borderId="2" xfId="0" applyFont="1" applyFill="1" applyBorder="1" applyAlignment="1">
      <alignment vertical="top" wrapText="1"/>
    </xf>
    <xf numFmtId="0" fontId="3" fillId="0" borderId="0" xfId="0" applyFont="1" applyAlignment="1">
      <alignment wrapText="1"/>
    </xf>
    <xf numFmtId="0" fontId="6" fillId="0" borderId="1" xfId="0" applyFont="1" applyBorder="1" applyAlignment="1">
      <alignment wrapText="1"/>
    </xf>
    <xf numFmtId="0" fontId="6" fillId="2" borderId="1" xfId="0" applyFont="1" applyFill="1" applyBorder="1" applyAlignment="1">
      <alignment vertical="top" wrapText="1"/>
    </xf>
    <xf numFmtId="0" fontId="6" fillId="2" borderId="5" xfId="0" applyFont="1" applyFill="1" applyBorder="1" applyAlignment="1">
      <alignment vertical="top" wrapText="1"/>
    </xf>
    <xf numFmtId="0" fontId="6" fillId="0" borderId="0" xfId="0" applyFont="1" applyFill="1" applyBorder="1" applyAlignment="1">
      <alignment vertical="top" wrapText="1"/>
    </xf>
    <xf numFmtId="0" fontId="6" fillId="0" borderId="0" xfId="0" applyFont="1" applyFill="1" applyBorder="1" applyAlignment="1">
      <alignment horizontal="justify" vertical="top" wrapText="1"/>
    </xf>
    <xf numFmtId="0" fontId="3" fillId="0" borderId="0" xfId="0" applyFont="1" applyFill="1" applyBorder="1" applyAlignment="1">
      <alignment horizontal="center" wrapText="1"/>
    </xf>
    <xf numFmtId="0" fontId="3" fillId="0" borderId="0" xfId="0" applyFont="1" applyAlignment="1">
      <alignment horizontal="center" wrapText="1"/>
    </xf>
    <xf numFmtId="0" fontId="6" fillId="2" borderId="1" xfId="0" applyFont="1" applyFill="1" applyBorder="1" applyAlignment="1">
      <alignment vertical="center" wrapText="1"/>
    </xf>
    <xf numFmtId="0" fontId="15" fillId="0" borderId="0" xfId="0" applyFont="1" applyBorder="1" applyAlignment="1">
      <alignment horizontal="center" vertical="top" wrapText="1"/>
    </xf>
    <xf numFmtId="14" fontId="3" fillId="0" borderId="0" xfId="0" applyNumberFormat="1" applyFont="1" applyBorder="1" applyAlignment="1">
      <alignment horizontal="center"/>
    </xf>
    <xf numFmtId="0" fontId="3" fillId="0" borderId="0" xfId="0" applyFont="1" applyBorder="1" applyAlignment="1">
      <alignment horizontal="center" wrapText="1"/>
    </xf>
    <xf numFmtId="14" fontId="15" fillId="0" borderId="0" xfId="0" applyNumberFormat="1" applyFont="1" applyBorder="1" applyAlignment="1">
      <alignment horizontal="center"/>
    </xf>
    <xf numFmtId="0" fontId="15" fillId="0" borderId="0" xfId="0" applyFont="1" applyBorder="1" applyAlignment="1">
      <alignment horizontal="center" wrapText="1"/>
    </xf>
    <xf numFmtId="0" fontId="13" fillId="0" borderId="0" xfId="0" applyFont="1" applyAlignment="1">
      <alignment wrapText="1"/>
    </xf>
    <xf numFmtId="0" fontId="13" fillId="0" borderId="0" xfId="0" applyFont="1" applyAlignment="1">
      <alignment horizontal="center" wrapText="1"/>
    </xf>
    <xf numFmtId="0" fontId="23" fillId="0" borderId="0" xfId="0" applyFont="1" applyBorder="1" applyAlignment="1">
      <alignment horizontal="center" wrapText="1"/>
    </xf>
    <xf numFmtId="0" fontId="23" fillId="0" borderId="0" xfId="0" applyFont="1" applyBorder="1" applyAlignment="1">
      <alignment wrapText="1"/>
    </xf>
    <xf numFmtId="0" fontId="13" fillId="0" borderId="1" xfId="0" applyFont="1" applyBorder="1" applyAlignment="1">
      <alignment vertical="top" wrapText="1"/>
    </xf>
    <xf numFmtId="0" fontId="13" fillId="0" borderId="1" xfId="0" applyFont="1" applyFill="1" applyBorder="1" applyAlignment="1">
      <alignment vertical="top" wrapText="1"/>
    </xf>
    <xf numFmtId="0" fontId="3" fillId="0" borderId="0" xfId="0" applyFont="1" applyBorder="1" applyAlignment="1">
      <alignment horizontal="center" vertical="top" wrapText="1"/>
    </xf>
    <xf numFmtId="0" fontId="0" fillId="0" borderId="0" xfId="0" applyFont="1"/>
    <xf numFmtId="0" fontId="11" fillId="6" borderId="1"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3" fillId="0" borderId="0" xfId="0" applyFont="1" applyAlignment="1">
      <alignment horizontal="center" vertical="center"/>
    </xf>
    <xf numFmtId="0" fontId="13" fillId="0" borderId="0" xfId="0" applyFont="1" applyBorder="1" applyAlignment="1">
      <alignment horizontal="center" vertical="top" wrapText="1"/>
    </xf>
    <xf numFmtId="0" fontId="13" fillId="0" borderId="1" xfId="0" applyFont="1" applyBorder="1" applyAlignment="1">
      <alignment horizontal="center" vertical="top" wrapText="1"/>
    </xf>
    <xf numFmtId="0" fontId="13" fillId="0" borderId="0" xfId="0" applyFont="1" applyAlignment="1">
      <alignment vertical="center"/>
    </xf>
    <xf numFmtId="0" fontId="13" fillId="0" borderId="0" xfId="0" applyFont="1" applyBorder="1" applyAlignment="1">
      <alignment horizontal="left" vertical="top" wrapText="1"/>
    </xf>
    <xf numFmtId="0" fontId="11" fillId="0" borderId="0" xfId="0" applyFont="1" applyBorder="1" applyAlignment="1">
      <alignment horizontal="left" vertical="top" wrapText="1"/>
    </xf>
    <xf numFmtId="0" fontId="13" fillId="0" borderId="0" xfId="0" applyFont="1" applyAlignment="1">
      <alignment horizontal="center" vertical="top"/>
    </xf>
    <xf numFmtId="0" fontId="5" fillId="5" borderId="27" xfId="1" applyFont="1" applyFill="1" applyBorder="1" applyAlignment="1" applyProtection="1">
      <alignment wrapText="1"/>
    </xf>
    <xf numFmtId="0" fontId="15" fillId="5" borderId="1" xfId="0" applyFont="1" applyFill="1" applyBorder="1" applyAlignment="1">
      <alignment horizontal="center" vertical="center" wrapText="1"/>
    </xf>
    <xf numFmtId="0" fontId="24" fillId="0" borderId="1" xfId="0" applyFont="1" applyBorder="1" applyAlignment="1">
      <alignment horizontal="left" vertical="center" wrapText="1"/>
    </xf>
    <xf numFmtId="0" fontId="29" fillId="0" borderId="0" xfId="0" applyFont="1"/>
    <xf numFmtId="0" fontId="0" fillId="0" borderId="0" xfId="0" applyFont="1" applyAlignment="1">
      <alignment horizontal="left" vertical="center" wrapText="1"/>
    </xf>
    <xf numFmtId="0" fontId="11" fillId="0" borderId="1" xfId="0" applyFont="1" applyFill="1" applyBorder="1" applyAlignment="1">
      <alignment horizontal="left" vertical="top" wrapText="1"/>
    </xf>
    <xf numFmtId="0" fontId="13" fillId="7" borderId="1" xfId="0" applyFont="1" applyFill="1" applyBorder="1" applyAlignment="1">
      <alignment horizontal="center" vertical="center" wrapText="1"/>
    </xf>
    <xf numFmtId="0" fontId="13" fillId="7" borderId="1" xfId="0" applyFont="1" applyFill="1" applyBorder="1" applyAlignment="1">
      <alignment horizontal="left" vertical="center" wrapText="1"/>
    </xf>
    <xf numFmtId="0" fontId="13" fillId="7" borderId="0" xfId="0" applyFont="1" applyFill="1" applyBorder="1" applyAlignment="1">
      <alignment horizontal="center" vertical="top" wrapText="1"/>
    </xf>
    <xf numFmtId="0" fontId="15" fillId="7" borderId="1" xfId="0" applyFont="1" applyFill="1" applyBorder="1" applyAlignment="1">
      <alignment horizontal="left" vertical="center" wrapText="1"/>
    </xf>
    <xf numFmtId="0" fontId="13" fillId="7" borderId="1" xfId="0" applyFont="1" applyFill="1" applyBorder="1" applyAlignment="1">
      <alignment horizontal="center" vertical="top" wrapText="1"/>
    </xf>
    <xf numFmtId="0" fontId="13" fillId="7" borderId="5" xfId="0" applyFont="1" applyFill="1" applyBorder="1" applyAlignment="1">
      <alignment horizontal="left" vertical="center" wrapText="1"/>
    </xf>
    <xf numFmtId="0" fontId="13" fillId="7" borderId="1" xfId="0" applyFont="1" applyFill="1" applyBorder="1" applyAlignment="1">
      <alignment horizontal="left" vertical="center"/>
    </xf>
    <xf numFmtId="0" fontId="13" fillId="7" borderId="1" xfId="0" applyFont="1" applyFill="1" applyBorder="1" applyAlignment="1">
      <alignment horizontal="center" vertical="center"/>
    </xf>
    <xf numFmtId="0" fontId="13" fillId="7" borderId="1" xfId="0" applyFont="1" applyFill="1" applyBorder="1" applyAlignment="1">
      <alignment vertical="center" wrapText="1"/>
    </xf>
    <xf numFmtId="0" fontId="13" fillId="8" borderId="1" xfId="0" applyFont="1" applyFill="1" applyBorder="1" applyAlignment="1">
      <alignment horizontal="center" vertical="center" wrapText="1"/>
    </xf>
    <xf numFmtId="0" fontId="15" fillId="8" borderId="1" xfId="0" applyFont="1" applyFill="1" applyBorder="1" applyAlignment="1">
      <alignment horizontal="center" vertical="center" wrapText="1"/>
    </xf>
    <xf numFmtId="0" fontId="13" fillId="7" borderId="7" xfId="0" applyFont="1" applyFill="1" applyBorder="1" applyAlignment="1">
      <alignment vertical="top" wrapText="1"/>
    </xf>
    <xf numFmtId="0" fontId="13" fillId="7" borderId="1" xfId="0" applyFont="1" applyFill="1" applyBorder="1" applyAlignment="1">
      <alignment vertical="top" wrapText="1"/>
    </xf>
    <xf numFmtId="0" fontId="12" fillId="7" borderId="1" xfId="0" applyFont="1" applyFill="1" applyBorder="1" applyAlignment="1">
      <alignment horizontal="center" vertical="center" wrapText="1"/>
    </xf>
    <xf numFmtId="0" fontId="13" fillId="0" borderId="28" xfId="0" applyFont="1" applyBorder="1" applyAlignment="1">
      <alignment vertical="top" wrapText="1"/>
    </xf>
    <xf numFmtId="0" fontId="13" fillId="8" borderId="0" xfId="0" applyFont="1" applyFill="1"/>
    <xf numFmtId="0" fontId="13" fillId="9" borderId="1" xfId="0" applyFont="1" applyFill="1" applyBorder="1" applyAlignment="1">
      <alignment horizontal="center" vertical="center" wrapText="1"/>
    </xf>
    <xf numFmtId="0" fontId="13" fillId="9" borderId="1" xfId="0" applyFont="1" applyFill="1" applyBorder="1" applyAlignment="1">
      <alignment horizontal="left" vertical="center" wrapText="1"/>
    </xf>
    <xf numFmtId="0" fontId="24" fillId="9" borderId="1" xfId="0" applyFont="1" applyFill="1" applyBorder="1" applyAlignment="1">
      <alignment horizontal="left" vertical="center" wrapText="1"/>
    </xf>
    <xf numFmtId="0" fontId="24" fillId="7" borderId="1" xfId="0" applyFont="1" applyFill="1" applyBorder="1" applyAlignment="1">
      <alignment horizontal="left" vertical="center" wrapText="1"/>
    </xf>
    <xf numFmtId="0" fontId="24" fillId="7" borderId="1" xfId="0" applyFont="1" applyFill="1" applyBorder="1" applyAlignment="1">
      <alignment horizontal="center" vertical="center" wrapText="1"/>
    </xf>
    <xf numFmtId="0" fontId="13" fillId="9" borderId="0" xfId="0" applyFont="1" applyFill="1"/>
    <xf numFmtId="0" fontId="11" fillId="9" borderId="1" xfId="0" applyFont="1" applyFill="1" applyBorder="1" applyAlignment="1">
      <alignment horizontal="left" vertical="top" wrapText="1"/>
    </xf>
    <xf numFmtId="0" fontId="24" fillId="9" borderId="1" xfId="0" applyFont="1" applyFill="1" applyBorder="1" applyAlignment="1">
      <alignment horizontal="left" vertical="top" wrapText="1"/>
    </xf>
    <xf numFmtId="0" fontId="13" fillId="9" borderId="1" xfId="0" applyFont="1" applyFill="1" applyBorder="1" applyAlignment="1">
      <alignment horizontal="left" vertical="center"/>
    </xf>
    <xf numFmtId="0" fontId="13" fillId="9" borderId="7" xfId="0" applyFont="1" applyFill="1" applyBorder="1" applyAlignment="1">
      <alignment vertical="top" wrapText="1"/>
    </xf>
    <xf numFmtId="0" fontId="13" fillId="9" borderId="1" xfId="0" applyFont="1" applyFill="1" applyBorder="1" applyAlignment="1">
      <alignment vertical="top" wrapText="1"/>
    </xf>
    <xf numFmtId="0" fontId="7" fillId="9" borderId="0" xfId="0" applyFont="1" applyFill="1" applyAlignment="1">
      <alignment horizontal="left" vertical="top"/>
    </xf>
    <xf numFmtId="0" fontId="19" fillId="0" borderId="19" xfId="9" applyFont="1" applyBorder="1" applyAlignment="1">
      <alignment horizontal="center" vertical="center" wrapText="1"/>
    </xf>
    <xf numFmtId="0" fontId="20" fillId="0" borderId="20" xfId="9" applyFont="1" applyBorder="1" applyAlignment="1">
      <alignment horizontal="center" vertical="center" wrapText="1"/>
    </xf>
    <xf numFmtId="0" fontId="20" fillId="0" borderId="21" xfId="9" applyFont="1" applyBorder="1" applyAlignment="1">
      <alignment horizontal="center" vertical="center" wrapText="1"/>
    </xf>
    <xf numFmtId="0" fontId="20" fillId="0" borderId="22" xfId="9" applyFont="1" applyBorder="1" applyAlignment="1">
      <alignment horizontal="center" vertical="center" wrapText="1"/>
    </xf>
    <xf numFmtId="0" fontId="20" fillId="0" borderId="0" xfId="9" applyFont="1" applyAlignment="1">
      <alignment horizontal="center" vertical="center" wrapText="1"/>
    </xf>
    <xf numFmtId="0" fontId="20" fillId="0" borderId="23" xfId="9" applyFont="1" applyBorder="1" applyAlignment="1">
      <alignment horizontal="center" vertical="center" wrapText="1"/>
    </xf>
    <xf numFmtId="0" fontId="20" fillId="0" borderId="24" xfId="9" applyFont="1" applyBorder="1" applyAlignment="1">
      <alignment horizontal="center" vertical="center" wrapText="1"/>
    </xf>
    <xf numFmtId="0" fontId="20" fillId="0" borderId="25" xfId="9" applyFont="1" applyBorder="1" applyAlignment="1">
      <alignment horizontal="center" vertical="center" wrapText="1"/>
    </xf>
    <xf numFmtId="0" fontId="20" fillId="0" borderId="26" xfId="9" applyFont="1" applyBorder="1" applyAlignment="1">
      <alignment horizontal="center" vertical="center" wrapText="1"/>
    </xf>
    <xf numFmtId="0" fontId="22" fillId="0" borderId="0" xfId="9" applyFont="1" applyAlignment="1">
      <alignment wrapText="1"/>
    </xf>
    <xf numFmtId="0" fontId="12" fillId="0" borderId="0" xfId="9" applyAlignment="1">
      <alignment wrapText="1"/>
    </xf>
    <xf numFmtId="0" fontId="22" fillId="0" borderId="0" xfId="9" applyFont="1" applyAlignment="1">
      <alignment horizontal="left" wrapText="1"/>
    </xf>
    <xf numFmtId="0" fontId="17" fillId="0" borderId="0" xfId="5" applyFont="1" applyAlignment="1">
      <alignment horizontal="center" vertical="center" wrapText="1"/>
    </xf>
    <xf numFmtId="0" fontId="12" fillId="0" borderId="0" xfId="5" applyAlignment="1">
      <alignment horizontal="center" vertical="center" wrapText="1"/>
    </xf>
    <xf numFmtId="0" fontId="3" fillId="0" borderId="0" xfId="0" applyFont="1" applyBorder="1" applyAlignment="1">
      <alignment horizontal="center" vertical="top" wrapText="1"/>
    </xf>
    <xf numFmtId="0" fontId="6" fillId="0" borderId="5" xfId="0" applyFont="1" applyBorder="1" applyAlignment="1">
      <alignment horizontal="center"/>
    </xf>
    <xf numFmtId="0" fontId="6" fillId="0" borderId="6" xfId="0" applyFont="1" applyBorder="1" applyAlignment="1">
      <alignment horizontal="center"/>
    </xf>
    <xf numFmtId="0" fontId="28" fillId="0" borderId="0" xfId="4" applyFont="1" applyAlignment="1">
      <alignment horizontal="left" vertical="center" wrapText="1"/>
    </xf>
  </cellXfs>
  <cellStyles count="10">
    <cellStyle name="Hyperlink" xfId="1" builtinId="8"/>
    <cellStyle name="Normal" xfId="0" builtinId="0"/>
    <cellStyle name="Normal 2" xfId="3"/>
    <cellStyle name="Normal 2 2" xfId="9"/>
    <cellStyle name="Normal 3" xfId="4"/>
    <cellStyle name="Normal 3 2" xfId="6"/>
    <cellStyle name="Normal 3 2 2" xfId="7"/>
    <cellStyle name="Normal 3 2 2 2" xfId="8"/>
    <cellStyle name="Normal 4" xfId="5"/>
    <cellStyle name="Percent" xfId="2" builtinId="5"/>
  </cellStyles>
  <dxfs count="56">
    <dxf>
      <fill>
        <patternFill>
          <bgColor rgb="FFFFFF99"/>
        </patternFill>
      </fill>
    </dxf>
    <dxf>
      <fill>
        <patternFill>
          <bgColor theme="5" tint="0.59996337778862885"/>
        </patternFill>
      </fill>
    </dxf>
    <dxf>
      <fill>
        <patternFill>
          <bgColor theme="6" tint="0.39994506668294322"/>
        </patternFill>
      </fill>
    </dxf>
    <dxf>
      <fill>
        <patternFill>
          <bgColor theme="0" tint="-0.14996795556505021"/>
        </patternFill>
      </fill>
    </dxf>
    <dxf>
      <fill>
        <patternFill>
          <bgColor rgb="FFFFFF99"/>
        </patternFill>
      </fill>
    </dxf>
    <dxf>
      <fill>
        <patternFill>
          <bgColor theme="5" tint="0.59996337778862885"/>
        </patternFill>
      </fill>
    </dxf>
    <dxf>
      <fill>
        <patternFill>
          <bgColor theme="6" tint="0.39994506668294322"/>
        </patternFill>
      </fill>
    </dxf>
    <dxf>
      <fill>
        <patternFill>
          <bgColor theme="0" tint="-0.14996795556505021"/>
        </patternFill>
      </fill>
    </dxf>
    <dxf>
      <fill>
        <patternFill>
          <bgColor rgb="FFFFFF99"/>
        </patternFill>
      </fill>
    </dxf>
    <dxf>
      <fill>
        <patternFill>
          <bgColor theme="5" tint="0.59996337778862885"/>
        </patternFill>
      </fill>
    </dxf>
    <dxf>
      <fill>
        <patternFill>
          <bgColor theme="6" tint="0.39994506668294322"/>
        </patternFill>
      </fill>
    </dxf>
    <dxf>
      <fill>
        <patternFill>
          <bgColor theme="0" tint="-0.14996795556505021"/>
        </patternFill>
      </fill>
    </dxf>
    <dxf>
      <fill>
        <patternFill>
          <bgColor rgb="FFFFFF99"/>
        </patternFill>
      </fill>
    </dxf>
    <dxf>
      <fill>
        <patternFill>
          <bgColor theme="5" tint="0.59996337778862885"/>
        </patternFill>
      </fill>
    </dxf>
    <dxf>
      <fill>
        <patternFill>
          <bgColor theme="6" tint="0.39994506668294322"/>
        </patternFill>
      </fill>
    </dxf>
    <dxf>
      <fill>
        <patternFill>
          <bgColor theme="0" tint="-0.14996795556505021"/>
        </patternFill>
      </fill>
    </dxf>
    <dxf>
      <fill>
        <patternFill>
          <bgColor rgb="FFFFFF99"/>
        </patternFill>
      </fill>
    </dxf>
    <dxf>
      <fill>
        <patternFill>
          <bgColor theme="5" tint="0.59996337778862885"/>
        </patternFill>
      </fill>
    </dxf>
    <dxf>
      <fill>
        <patternFill>
          <bgColor theme="6" tint="0.39994506668294322"/>
        </patternFill>
      </fill>
    </dxf>
    <dxf>
      <fill>
        <patternFill>
          <bgColor theme="0" tint="-0.14996795556505021"/>
        </patternFill>
      </fill>
    </dxf>
    <dxf>
      <fill>
        <patternFill>
          <bgColor rgb="FFFFFF99"/>
        </patternFill>
      </fill>
    </dxf>
    <dxf>
      <fill>
        <patternFill>
          <bgColor theme="5" tint="0.59996337778862885"/>
        </patternFill>
      </fill>
    </dxf>
    <dxf>
      <fill>
        <patternFill>
          <bgColor theme="6" tint="0.39994506668294322"/>
        </patternFill>
      </fill>
    </dxf>
    <dxf>
      <fill>
        <patternFill>
          <bgColor theme="0" tint="-0.14996795556505021"/>
        </patternFill>
      </fill>
    </dxf>
    <dxf>
      <fill>
        <patternFill>
          <bgColor rgb="FFFFFF99"/>
        </patternFill>
      </fill>
    </dxf>
    <dxf>
      <fill>
        <patternFill>
          <bgColor theme="5" tint="0.59996337778862885"/>
        </patternFill>
      </fill>
    </dxf>
    <dxf>
      <fill>
        <patternFill>
          <bgColor theme="6" tint="0.39994506668294322"/>
        </patternFill>
      </fill>
    </dxf>
    <dxf>
      <fill>
        <patternFill>
          <bgColor theme="0" tint="-0.14996795556505021"/>
        </patternFill>
      </fill>
    </dxf>
    <dxf>
      <fill>
        <patternFill>
          <bgColor rgb="FFFFFF99"/>
        </patternFill>
      </fill>
    </dxf>
    <dxf>
      <fill>
        <patternFill>
          <bgColor theme="5" tint="0.59996337778862885"/>
        </patternFill>
      </fill>
    </dxf>
    <dxf>
      <fill>
        <patternFill>
          <bgColor theme="6" tint="0.39994506668294322"/>
        </patternFill>
      </fill>
    </dxf>
    <dxf>
      <fill>
        <patternFill>
          <bgColor theme="0" tint="-0.14996795556505021"/>
        </patternFill>
      </fill>
    </dxf>
    <dxf>
      <fill>
        <patternFill>
          <bgColor rgb="FFFFFF99"/>
        </patternFill>
      </fill>
    </dxf>
    <dxf>
      <fill>
        <patternFill>
          <bgColor theme="5" tint="0.59996337778862885"/>
        </patternFill>
      </fill>
    </dxf>
    <dxf>
      <fill>
        <patternFill>
          <bgColor theme="6" tint="0.39994506668294322"/>
        </patternFill>
      </fill>
    </dxf>
    <dxf>
      <fill>
        <patternFill>
          <bgColor theme="0" tint="-0.14996795556505021"/>
        </patternFill>
      </fill>
    </dxf>
    <dxf>
      <fill>
        <patternFill>
          <bgColor rgb="FFFFFF99"/>
        </patternFill>
      </fill>
    </dxf>
    <dxf>
      <fill>
        <patternFill>
          <bgColor theme="5" tint="0.59996337778862885"/>
        </patternFill>
      </fill>
    </dxf>
    <dxf>
      <fill>
        <patternFill>
          <bgColor theme="6" tint="0.39994506668294322"/>
        </patternFill>
      </fill>
    </dxf>
    <dxf>
      <fill>
        <patternFill>
          <bgColor theme="0" tint="-0.14996795556505021"/>
        </patternFill>
      </fill>
    </dxf>
    <dxf>
      <fill>
        <patternFill>
          <bgColor rgb="FFFFFF99"/>
        </patternFill>
      </fill>
    </dxf>
    <dxf>
      <fill>
        <patternFill>
          <bgColor theme="5" tint="0.59996337778862885"/>
        </patternFill>
      </fill>
    </dxf>
    <dxf>
      <fill>
        <patternFill>
          <bgColor theme="6" tint="0.39994506668294322"/>
        </patternFill>
      </fill>
    </dxf>
    <dxf>
      <fill>
        <patternFill>
          <bgColor theme="0" tint="-0.14996795556505021"/>
        </patternFill>
      </fill>
    </dxf>
    <dxf>
      <fill>
        <patternFill>
          <bgColor rgb="FFFFFF99"/>
        </patternFill>
      </fill>
    </dxf>
    <dxf>
      <fill>
        <patternFill>
          <bgColor theme="5" tint="0.59996337778862885"/>
        </patternFill>
      </fill>
    </dxf>
    <dxf>
      <fill>
        <patternFill>
          <bgColor theme="6" tint="0.39994506668294322"/>
        </patternFill>
      </fill>
    </dxf>
    <dxf>
      <fill>
        <patternFill>
          <bgColor theme="0" tint="-0.14996795556505021"/>
        </patternFill>
      </fill>
    </dxf>
    <dxf>
      <fill>
        <patternFill>
          <bgColor rgb="FFFFFF99"/>
        </patternFill>
      </fill>
    </dxf>
    <dxf>
      <fill>
        <patternFill>
          <bgColor theme="5" tint="0.59996337778862885"/>
        </patternFill>
      </fill>
    </dxf>
    <dxf>
      <fill>
        <patternFill>
          <bgColor theme="6" tint="0.39994506668294322"/>
        </patternFill>
      </fill>
    </dxf>
    <dxf>
      <fill>
        <patternFill>
          <bgColor theme="0" tint="-0.14996795556505021"/>
        </patternFill>
      </fill>
    </dxf>
    <dxf>
      <fill>
        <patternFill>
          <bgColor rgb="FFFFFF99"/>
        </patternFill>
      </fill>
    </dxf>
    <dxf>
      <fill>
        <patternFill>
          <bgColor theme="5" tint="0.59996337778862885"/>
        </patternFill>
      </fill>
    </dxf>
    <dxf>
      <fill>
        <patternFill>
          <bgColor theme="6" tint="0.39994506668294322"/>
        </patternFill>
      </fill>
    </dxf>
    <dxf>
      <fill>
        <patternFill>
          <bgColor theme="0" tint="-0.14996795556505021"/>
        </patternFill>
      </fill>
    </dxf>
  </dxfs>
  <tableStyles count="0" defaultTableStyle="TableStyleMedium9" defaultPivotStyle="PivotStyleLight16"/>
  <colors>
    <mruColors>
      <color rgb="FFFF7D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2286000</xdr:colOff>
      <xdr:row>8</xdr:row>
      <xdr:rowOff>63424</xdr:rowOff>
    </xdr:from>
    <xdr:to>
      <xdr:col>3</xdr:col>
      <xdr:colOff>1904</xdr:colOff>
      <xdr:row>15</xdr:row>
      <xdr:rowOff>158788</xdr:rowOff>
    </xdr:to>
    <xdr:pic>
      <xdr:nvPicPr>
        <xdr:cNvPr id="3" name="Picture 2">
          <a:extLst>
            <a:ext uri="{FF2B5EF4-FFF2-40B4-BE49-F238E27FC236}">
              <a16:creationId xmlns="" xmlns:a16="http://schemas.microsoft.com/office/drawing/2014/main" id="{E39BB272-9C0C-4D8C-8096-7F219623BF08}"/>
            </a:ext>
          </a:extLst>
        </xdr:cNvPr>
        <xdr:cNvPicPr/>
      </xdr:nvPicPr>
      <xdr:blipFill>
        <a:blip xmlns:r="http://schemas.openxmlformats.org/officeDocument/2006/relationships" r:embed="rId1"/>
        <a:stretch>
          <a:fillRect/>
        </a:stretch>
      </xdr:blipFill>
      <xdr:spPr>
        <a:xfrm>
          <a:off x="2913529" y="1609836"/>
          <a:ext cx="2175846" cy="12719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hyperlink" Target="http://www.eirgridgroup.com/site-files/library/EirGrid/Synchronous-SSRP-Test-Report-Template.docx" TargetMode="External"/><Relationship Id="rId7" Type="http://schemas.openxmlformats.org/officeDocument/2006/relationships/comments" Target="../comments3.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vmlDrawing" Target="../drawings/vmlDrawing10.vml"/><Relationship Id="rId5" Type="http://schemas.openxmlformats.org/officeDocument/2006/relationships/vmlDrawing" Target="../drawings/vmlDrawing9.vml"/><Relationship Id="rId4" Type="http://schemas.openxmlformats.org/officeDocument/2006/relationships/printerSettings" Target="../printerSettings/printerSettings2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4"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5" Type="http://schemas.openxmlformats.org/officeDocument/2006/relationships/comments" Target="../comments1.xml"/><Relationship Id="rId4"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comments" Target="../comments2.xml"/><Relationship Id="rId5" Type="http://schemas.openxmlformats.org/officeDocument/2006/relationships/vmlDrawing" Target="../drawings/vmlDrawing7.vml"/><Relationship Id="rId4"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3" Type="http://schemas.openxmlformats.org/officeDocument/2006/relationships/hyperlink" Target="http://www.eirgridgroup.com/site-files/library/EirGrid/Test_46_48_Operating-Reserves.docx" TargetMode="External"/><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6" Type="http://schemas.openxmlformats.org/officeDocument/2006/relationships/vmlDrawing" Target="../drawings/vmlDrawing8.vml"/><Relationship Id="rId5" Type="http://schemas.openxmlformats.org/officeDocument/2006/relationships/printerSettings" Target="../printerSettings/printerSettings26.bin"/><Relationship Id="rId4" Type="http://schemas.openxmlformats.org/officeDocument/2006/relationships/hyperlink" Target="http://www.eirgridgroup.com/site-files/library/EirGrid/Test52FullLoadRejectionDraft.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view="pageBreakPreview" topLeftCell="A28" zoomScale="85" zoomScaleSheetLayoutView="85" zoomScalePageLayoutView="55" workbookViewId="0">
      <selection activeCell="H48" sqref="H48"/>
    </sheetView>
  </sheetViews>
  <sheetFormatPr defaultColWidth="9.109375" defaultRowHeight="13.2" x14ac:dyDescent="0.25"/>
  <cols>
    <col min="1" max="1" width="9.109375" style="86"/>
    <col min="2" max="2" width="44.109375" style="86" bestFit="1" customWidth="1"/>
    <col min="3" max="3" width="21" style="86" bestFit="1" customWidth="1"/>
    <col min="4" max="5" width="20.6640625" style="86" customWidth="1"/>
    <col min="6" max="6" width="9.109375" style="86"/>
    <col min="7" max="7" width="7.88671875" style="86" bestFit="1" customWidth="1"/>
    <col min="8" max="8" width="39.5546875" style="86" customWidth="1"/>
    <col min="9" max="9" width="20.5546875" style="86" bestFit="1" customWidth="1"/>
    <col min="10" max="11" width="22.44140625" style="86" bestFit="1" customWidth="1"/>
    <col min="12" max="16384" width="9.109375" style="86"/>
  </cols>
  <sheetData>
    <row r="1" spans="1:11" ht="13.8" thickBot="1" x14ac:dyDescent="0.3"/>
    <row r="2" spans="1:11" s="87" customFormat="1" x14ac:dyDescent="0.25">
      <c r="A2" s="170" t="s">
        <v>101</v>
      </c>
      <c r="B2" s="171"/>
      <c r="C2" s="171"/>
      <c r="D2" s="171"/>
      <c r="E2" s="172"/>
      <c r="G2" s="88"/>
      <c r="H2" s="88"/>
      <c r="I2" s="88"/>
      <c r="J2" s="88"/>
      <c r="K2" s="88"/>
    </row>
    <row r="3" spans="1:11" ht="31.5" customHeight="1" x14ac:dyDescent="0.25">
      <c r="A3" s="173"/>
      <c r="B3" s="174"/>
      <c r="C3" s="174"/>
      <c r="D3" s="174"/>
      <c r="E3" s="175"/>
      <c r="G3" s="89"/>
      <c r="H3" s="90"/>
      <c r="I3" s="91"/>
      <c r="J3" s="90"/>
      <c r="K3" s="92"/>
    </row>
    <row r="4" spans="1:11" x14ac:dyDescent="0.25">
      <c r="A4" s="173"/>
      <c r="B4" s="174"/>
      <c r="C4" s="174"/>
      <c r="D4" s="174"/>
      <c r="E4" s="175"/>
      <c r="G4" s="93"/>
      <c r="H4" s="91"/>
      <c r="I4" s="94"/>
      <c r="J4" s="94"/>
      <c r="K4" s="92"/>
    </row>
    <row r="5" spans="1:11" x14ac:dyDescent="0.25">
      <c r="A5" s="173"/>
      <c r="B5" s="174"/>
      <c r="C5" s="174"/>
      <c r="D5" s="174"/>
      <c r="E5" s="175"/>
      <c r="G5" s="93"/>
      <c r="H5" s="91"/>
      <c r="I5" s="95"/>
      <c r="J5" s="95"/>
      <c r="K5" s="92"/>
    </row>
    <row r="6" spans="1:11" x14ac:dyDescent="0.25">
      <c r="A6" s="173"/>
      <c r="B6" s="174"/>
      <c r="C6" s="174"/>
      <c r="D6" s="174"/>
      <c r="E6" s="175"/>
      <c r="G6" s="93"/>
      <c r="H6" s="94"/>
      <c r="I6" s="94"/>
      <c r="J6" s="94"/>
      <c r="K6" s="92"/>
    </row>
    <row r="7" spans="1:11" ht="10.5" customHeight="1" x14ac:dyDescent="0.25">
      <c r="A7" s="173"/>
      <c r="B7" s="174"/>
      <c r="C7" s="174"/>
      <c r="D7" s="174"/>
      <c r="E7" s="175"/>
      <c r="G7" s="93"/>
      <c r="H7" s="94"/>
      <c r="I7" s="94"/>
      <c r="J7" s="94"/>
      <c r="K7" s="92"/>
    </row>
    <row r="8" spans="1:11" x14ac:dyDescent="0.25">
      <c r="A8" s="173"/>
      <c r="B8" s="174"/>
      <c r="C8" s="174"/>
      <c r="D8" s="174"/>
      <c r="E8" s="175"/>
      <c r="G8" s="93"/>
      <c r="H8" s="94"/>
      <c r="I8" s="94"/>
      <c r="J8" s="94"/>
      <c r="K8" s="92"/>
    </row>
    <row r="9" spans="1:11" x14ac:dyDescent="0.25">
      <c r="A9" s="173"/>
      <c r="B9" s="174"/>
      <c r="C9" s="174"/>
      <c r="D9" s="174"/>
      <c r="E9" s="175"/>
      <c r="G9" s="93"/>
      <c r="H9" s="94"/>
      <c r="I9" s="94"/>
      <c r="J9" s="94"/>
      <c r="K9" s="92"/>
    </row>
    <row r="10" spans="1:11" x14ac:dyDescent="0.25">
      <c r="A10" s="173"/>
      <c r="B10" s="174"/>
      <c r="C10" s="174"/>
      <c r="D10" s="174"/>
      <c r="E10" s="175"/>
      <c r="G10" s="93"/>
      <c r="H10" s="94"/>
      <c r="I10" s="94"/>
      <c r="J10" s="94"/>
      <c r="K10" s="92"/>
    </row>
    <row r="11" spans="1:11" x14ac:dyDescent="0.25">
      <c r="A11" s="173"/>
      <c r="B11" s="174"/>
      <c r="C11" s="174"/>
      <c r="D11" s="174"/>
      <c r="E11" s="175"/>
      <c r="G11" s="93"/>
      <c r="H11" s="94"/>
      <c r="I11" s="94"/>
      <c r="J11" s="94"/>
      <c r="K11" s="92"/>
    </row>
    <row r="12" spans="1:11" x14ac:dyDescent="0.25">
      <c r="A12" s="173"/>
      <c r="B12" s="174"/>
      <c r="C12" s="174"/>
      <c r="D12" s="174"/>
      <c r="E12" s="175"/>
      <c r="G12" s="93"/>
      <c r="H12" s="94"/>
      <c r="I12" s="94"/>
      <c r="J12" s="94"/>
      <c r="K12" s="92"/>
    </row>
    <row r="13" spans="1:11" x14ac:dyDescent="0.25">
      <c r="A13" s="173"/>
      <c r="B13" s="174"/>
      <c r="C13" s="174"/>
      <c r="D13" s="174"/>
      <c r="E13" s="175"/>
      <c r="G13" s="93"/>
      <c r="H13" s="94"/>
      <c r="I13" s="94"/>
      <c r="J13" s="94"/>
      <c r="K13" s="92"/>
    </row>
    <row r="14" spans="1:11" x14ac:dyDescent="0.25">
      <c r="A14" s="173"/>
      <c r="B14" s="174"/>
      <c r="C14" s="174"/>
      <c r="D14" s="174"/>
      <c r="E14" s="175"/>
      <c r="G14" s="93"/>
      <c r="H14" s="94"/>
      <c r="I14" s="94"/>
      <c r="J14" s="94"/>
      <c r="K14" s="92"/>
    </row>
    <row r="15" spans="1:11" x14ac:dyDescent="0.25">
      <c r="A15" s="173"/>
      <c r="B15" s="174"/>
      <c r="C15" s="174"/>
      <c r="D15" s="174"/>
      <c r="E15" s="175"/>
      <c r="G15" s="93"/>
      <c r="H15" s="94"/>
      <c r="I15" s="94"/>
      <c r="J15" s="94"/>
      <c r="K15" s="92"/>
    </row>
    <row r="16" spans="1:11" x14ac:dyDescent="0.25">
      <c r="A16" s="173"/>
      <c r="B16" s="174"/>
      <c r="C16" s="174"/>
      <c r="D16" s="174"/>
      <c r="E16" s="175"/>
      <c r="G16" s="93"/>
      <c r="H16" s="94"/>
      <c r="I16" s="94"/>
      <c r="J16" s="94"/>
      <c r="K16" s="92"/>
    </row>
    <row r="17" spans="1:11" x14ac:dyDescent="0.25">
      <c r="A17" s="173"/>
      <c r="B17" s="174"/>
      <c r="C17" s="174"/>
      <c r="D17" s="174"/>
      <c r="E17" s="175"/>
      <c r="G17" s="93"/>
      <c r="H17" s="94"/>
      <c r="I17" s="94"/>
      <c r="J17" s="94"/>
      <c r="K17" s="92"/>
    </row>
    <row r="18" spans="1:11" x14ac:dyDescent="0.25">
      <c r="A18" s="173"/>
      <c r="B18" s="174"/>
      <c r="C18" s="174"/>
      <c r="D18" s="174"/>
      <c r="E18" s="175"/>
      <c r="G18" s="93"/>
      <c r="H18" s="94"/>
      <c r="I18" s="94"/>
      <c r="J18" s="94"/>
      <c r="K18" s="92"/>
    </row>
    <row r="19" spans="1:11" x14ac:dyDescent="0.25">
      <c r="A19" s="173"/>
      <c r="B19" s="174"/>
      <c r="C19" s="174"/>
      <c r="D19" s="174"/>
      <c r="E19" s="175"/>
      <c r="G19" s="93"/>
      <c r="H19" s="94"/>
      <c r="I19" s="94"/>
      <c r="J19" s="94"/>
      <c r="K19" s="92"/>
    </row>
    <row r="20" spans="1:11" x14ac:dyDescent="0.25">
      <c r="A20" s="173"/>
      <c r="B20" s="174"/>
      <c r="C20" s="174"/>
      <c r="D20" s="174"/>
      <c r="E20" s="175"/>
      <c r="G20" s="93"/>
      <c r="H20" s="94"/>
      <c r="I20" s="94"/>
      <c r="J20" s="94"/>
      <c r="K20" s="92"/>
    </row>
    <row r="21" spans="1:11" x14ac:dyDescent="0.25">
      <c r="A21" s="173"/>
      <c r="B21" s="174"/>
      <c r="C21" s="174"/>
      <c r="D21" s="174"/>
      <c r="E21" s="175"/>
      <c r="G21" s="93"/>
      <c r="H21" s="94"/>
      <c r="I21" s="94"/>
      <c r="J21" s="94"/>
      <c r="K21" s="92"/>
    </row>
    <row r="22" spans="1:11" x14ac:dyDescent="0.25">
      <c r="A22" s="173"/>
      <c r="B22" s="174"/>
      <c r="C22" s="174"/>
      <c r="D22" s="174"/>
      <c r="E22" s="175"/>
      <c r="G22" s="93"/>
      <c r="H22" s="94"/>
      <c r="I22" s="94"/>
      <c r="J22" s="94"/>
      <c r="K22" s="92"/>
    </row>
    <row r="23" spans="1:11" x14ac:dyDescent="0.25">
      <c r="A23" s="173"/>
      <c r="B23" s="174"/>
      <c r="C23" s="174"/>
      <c r="D23" s="174"/>
      <c r="E23" s="175"/>
      <c r="G23" s="93"/>
      <c r="H23" s="94"/>
      <c r="I23" s="94"/>
      <c r="J23" s="94"/>
      <c r="K23" s="92"/>
    </row>
    <row r="24" spans="1:11" x14ac:dyDescent="0.25">
      <c r="A24" s="173"/>
      <c r="B24" s="174"/>
      <c r="C24" s="174"/>
      <c r="D24" s="174"/>
      <c r="E24" s="175"/>
      <c r="G24" s="93"/>
      <c r="H24" s="94"/>
      <c r="I24" s="94"/>
      <c r="J24" s="94"/>
      <c r="K24" s="92"/>
    </row>
    <row r="25" spans="1:11" x14ac:dyDescent="0.25">
      <c r="A25" s="173"/>
      <c r="B25" s="174"/>
      <c r="C25" s="174"/>
      <c r="D25" s="174"/>
      <c r="E25" s="175"/>
      <c r="G25" s="93"/>
      <c r="H25" s="94"/>
      <c r="I25" s="94"/>
      <c r="J25" s="94"/>
      <c r="K25" s="92"/>
    </row>
    <row r="26" spans="1:11" x14ac:dyDescent="0.25">
      <c r="A26" s="173"/>
      <c r="B26" s="174"/>
      <c r="C26" s="174"/>
      <c r="D26" s="174"/>
      <c r="E26" s="175"/>
      <c r="G26" s="93"/>
      <c r="H26" s="94"/>
      <c r="I26" s="94"/>
      <c r="J26" s="94"/>
      <c r="K26" s="92"/>
    </row>
    <row r="27" spans="1:11" x14ac:dyDescent="0.25">
      <c r="A27" s="173"/>
      <c r="B27" s="174"/>
      <c r="C27" s="174"/>
      <c r="D27" s="174"/>
      <c r="E27" s="175"/>
      <c r="G27" s="93"/>
      <c r="H27" s="94"/>
      <c r="I27" s="94"/>
      <c r="J27" s="94"/>
      <c r="K27" s="92"/>
    </row>
    <row r="28" spans="1:11" x14ac:dyDescent="0.25">
      <c r="A28" s="173"/>
      <c r="B28" s="174"/>
      <c r="C28" s="174"/>
      <c r="D28" s="174"/>
      <c r="E28" s="175"/>
      <c r="G28" s="93"/>
      <c r="H28" s="94"/>
      <c r="I28" s="94"/>
      <c r="J28" s="94"/>
      <c r="K28" s="92"/>
    </row>
    <row r="29" spans="1:11" x14ac:dyDescent="0.25">
      <c r="A29" s="173"/>
      <c r="B29" s="174"/>
      <c r="C29" s="174"/>
      <c r="D29" s="174"/>
      <c r="E29" s="175"/>
      <c r="G29" s="93"/>
      <c r="H29" s="94"/>
      <c r="I29" s="94"/>
      <c r="J29" s="94"/>
      <c r="K29" s="92"/>
    </row>
    <row r="30" spans="1:11" x14ac:dyDescent="0.25">
      <c r="A30" s="173"/>
      <c r="B30" s="174"/>
      <c r="C30" s="174"/>
      <c r="D30" s="174"/>
      <c r="E30" s="175"/>
      <c r="G30" s="93"/>
      <c r="H30" s="94"/>
      <c r="I30" s="94"/>
      <c r="J30" s="94"/>
      <c r="K30" s="92"/>
    </row>
    <row r="31" spans="1:11" x14ac:dyDescent="0.25">
      <c r="A31" s="173"/>
      <c r="B31" s="174"/>
      <c r="C31" s="174"/>
      <c r="D31" s="174"/>
      <c r="E31" s="175"/>
      <c r="G31" s="93"/>
      <c r="H31" s="94"/>
      <c r="I31" s="94"/>
      <c r="J31" s="94"/>
      <c r="K31" s="92"/>
    </row>
    <row r="32" spans="1:11" x14ac:dyDescent="0.25">
      <c r="A32" s="173"/>
      <c r="B32" s="174"/>
      <c r="C32" s="174"/>
      <c r="D32" s="174"/>
      <c r="E32" s="175"/>
      <c r="G32" s="93"/>
      <c r="H32" s="94"/>
      <c r="I32" s="94"/>
      <c r="J32" s="94"/>
      <c r="K32" s="92"/>
    </row>
    <row r="33" spans="1:11" x14ac:dyDescent="0.25">
      <c r="A33" s="173"/>
      <c r="B33" s="174"/>
      <c r="C33" s="174"/>
      <c r="D33" s="174"/>
      <c r="E33" s="175"/>
      <c r="G33" s="93"/>
      <c r="H33" s="94"/>
      <c r="I33" s="94"/>
      <c r="J33" s="94"/>
      <c r="K33" s="92"/>
    </row>
    <row r="34" spans="1:11" x14ac:dyDescent="0.25">
      <c r="A34" s="173"/>
      <c r="B34" s="174"/>
      <c r="C34" s="174"/>
      <c r="D34" s="174"/>
      <c r="E34" s="175"/>
      <c r="G34" s="93"/>
      <c r="H34" s="94"/>
      <c r="I34" s="94"/>
      <c r="J34" s="94"/>
      <c r="K34" s="92"/>
    </row>
    <row r="35" spans="1:11" x14ac:dyDescent="0.25">
      <c r="A35" s="173"/>
      <c r="B35" s="174"/>
      <c r="C35" s="174"/>
      <c r="D35" s="174"/>
      <c r="E35" s="175"/>
      <c r="G35" s="93"/>
      <c r="H35" s="94"/>
      <c r="I35" s="94"/>
      <c r="J35" s="94"/>
      <c r="K35" s="92"/>
    </row>
    <row r="36" spans="1:11" x14ac:dyDescent="0.25">
      <c r="A36" s="173"/>
      <c r="B36" s="174"/>
      <c r="C36" s="174"/>
      <c r="D36" s="174"/>
      <c r="E36" s="175"/>
      <c r="G36" s="93"/>
      <c r="H36" s="94"/>
      <c r="I36" s="94"/>
      <c r="J36" s="94"/>
      <c r="K36" s="92"/>
    </row>
    <row r="37" spans="1:11" x14ac:dyDescent="0.25">
      <c r="A37" s="173"/>
      <c r="B37" s="174"/>
      <c r="C37" s="174"/>
      <c r="D37" s="174"/>
      <c r="E37" s="175"/>
      <c r="G37" s="93"/>
      <c r="H37" s="94"/>
      <c r="I37" s="94"/>
      <c r="J37" s="94"/>
      <c r="K37" s="92"/>
    </row>
    <row r="38" spans="1:11" x14ac:dyDescent="0.25">
      <c r="A38" s="173"/>
      <c r="B38" s="174"/>
      <c r="C38" s="174"/>
      <c r="D38" s="174"/>
      <c r="E38" s="175"/>
      <c r="G38" s="93"/>
      <c r="H38" s="94"/>
      <c r="I38" s="94"/>
      <c r="J38" s="94"/>
      <c r="K38" s="92"/>
    </row>
    <row r="39" spans="1:11" x14ac:dyDescent="0.25">
      <c r="A39" s="173"/>
      <c r="B39" s="174"/>
      <c r="C39" s="174"/>
      <c r="D39" s="174"/>
      <c r="E39" s="175"/>
      <c r="G39" s="93"/>
      <c r="H39" s="94"/>
      <c r="I39" s="94"/>
      <c r="J39" s="94"/>
      <c r="K39" s="92"/>
    </row>
    <row r="40" spans="1:11" x14ac:dyDescent="0.25">
      <c r="A40" s="173"/>
      <c r="B40" s="174"/>
      <c r="C40" s="174"/>
      <c r="D40" s="174"/>
      <c r="E40" s="175"/>
      <c r="G40" s="93"/>
      <c r="H40" s="94"/>
      <c r="I40" s="94"/>
      <c r="J40" s="94"/>
      <c r="K40" s="92"/>
    </row>
    <row r="41" spans="1:11" x14ac:dyDescent="0.25">
      <c r="A41" s="173"/>
      <c r="B41" s="174"/>
      <c r="C41" s="174"/>
      <c r="D41" s="174"/>
      <c r="E41" s="175"/>
      <c r="G41" s="93"/>
      <c r="H41" s="94"/>
      <c r="I41" s="94"/>
      <c r="J41" s="94"/>
      <c r="K41" s="92"/>
    </row>
    <row r="42" spans="1:11" x14ac:dyDescent="0.25">
      <c r="A42" s="173"/>
      <c r="B42" s="174"/>
      <c r="C42" s="174"/>
      <c r="D42" s="174"/>
      <c r="E42" s="175"/>
      <c r="G42" s="93"/>
      <c r="H42" s="94"/>
      <c r="I42" s="94"/>
      <c r="J42" s="94"/>
      <c r="K42" s="92"/>
    </row>
    <row r="43" spans="1:11" x14ac:dyDescent="0.25">
      <c r="A43" s="173"/>
      <c r="B43" s="174"/>
      <c r="C43" s="174"/>
      <c r="D43" s="174"/>
      <c r="E43" s="175"/>
      <c r="G43" s="93"/>
      <c r="H43" s="94"/>
      <c r="I43" s="94"/>
      <c r="J43" s="94"/>
      <c r="K43" s="92"/>
    </row>
    <row r="44" spans="1:11" x14ac:dyDescent="0.25">
      <c r="A44" s="173"/>
      <c r="B44" s="174"/>
      <c r="C44" s="174"/>
      <c r="D44" s="174"/>
      <c r="E44" s="175"/>
      <c r="G44" s="93"/>
      <c r="H44" s="94"/>
      <c r="I44" s="94"/>
      <c r="J44" s="94"/>
      <c r="K44" s="92"/>
    </row>
    <row r="45" spans="1:11" ht="13.8" thickBot="1" x14ac:dyDescent="0.3">
      <c r="A45" s="176"/>
      <c r="B45" s="177"/>
      <c r="C45" s="177"/>
      <c r="D45" s="177"/>
      <c r="E45" s="178"/>
      <c r="G45" s="93"/>
      <c r="H45" s="94"/>
      <c r="I45" s="94"/>
      <c r="J45" s="94"/>
      <c r="K45" s="92"/>
    </row>
    <row r="46" spans="1:11" ht="15.6" x14ac:dyDescent="0.3">
      <c r="A46" s="96" t="s">
        <v>100</v>
      </c>
    </row>
    <row r="47" spans="1:11" x14ac:dyDescent="0.25">
      <c r="A47" s="179" t="s">
        <v>175</v>
      </c>
      <c r="B47" s="180"/>
      <c r="C47" s="180"/>
      <c r="D47" s="180"/>
      <c r="E47" s="180"/>
    </row>
    <row r="48" spans="1:11" x14ac:dyDescent="0.25">
      <c r="A48" s="180"/>
      <c r="B48" s="180"/>
      <c r="C48" s="180"/>
      <c r="D48" s="180"/>
      <c r="E48" s="180"/>
    </row>
    <row r="49" spans="1:5" x14ac:dyDescent="0.25">
      <c r="A49" s="180"/>
      <c r="B49" s="180"/>
      <c r="C49" s="180"/>
      <c r="D49" s="180"/>
      <c r="E49" s="180"/>
    </row>
    <row r="50" spans="1:5" x14ac:dyDescent="0.25">
      <c r="A50" s="180"/>
      <c r="B50" s="180"/>
      <c r="C50" s="180"/>
      <c r="D50" s="180"/>
      <c r="E50" s="180"/>
    </row>
    <row r="51" spans="1:5" x14ac:dyDescent="0.25">
      <c r="A51" s="97"/>
      <c r="B51" s="97"/>
      <c r="C51" s="97"/>
      <c r="D51" s="97"/>
      <c r="E51" s="97"/>
    </row>
    <row r="52" spans="1:5" x14ac:dyDescent="0.25">
      <c r="A52" s="97"/>
      <c r="B52" s="97"/>
      <c r="C52" s="97"/>
      <c r="D52" s="97"/>
      <c r="E52" s="97"/>
    </row>
    <row r="53" spans="1:5" ht="13.2" customHeight="1" x14ac:dyDescent="0.25">
      <c r="A53" s="181" t="s">
        <v>176</v>
      </c>
      <c r="B53" s="181"/>
      <c r="C53" s="181"/>
      <c r="D53" s="181"/>
      <c r="E53" s="181"/>
    </row>
    <row r="54" spans="1:5" x14ac:dyDescent="0.25">
      <c r="A54" s="181"/>
      <c r="B54" s="181"/>
      <c r="C54" s="181"/>
      <c r="D54" s="181"/>
      <c r="E54" s="181"/>
    </row>
    <row r="55" spans="1:5" x14ac:dyDescent="0.25">
      <c r="A55" s="181"/>
      <c r="B55" s="181"/>
      <c r="C55" s="181"/>
      <c r="D55" s="181"/>
      <c r="E55" s="181"/>
    </row>
    <row r="56" spans="1:5" x14ac:dyDescent="0.25">
      <c r="A56" s="181"/>
      <c r="B56" s="181"/>
      <c r="C56" s="181"/>
      <c r="D56" s="181"/>
      <c r="E56" s="181"/>
    </row>
    <row r="57" spans="1:5" x14ac:dyDescent="0.25">
      <c r="A57" s="181"/>
      <c r="B57" s="181"/>
      <c r="C57" s="181"/>
      <c r="D57" s="181"/>
      <c r="E57" s="181"/>
    </row>
    <row r="58" spans="1:5" x14ac:dyDescent="0.25">
      <c r="A58" s="181"/>
      <c r="B58" s="181"/>
      <c r="C58" s="181"/>
      <c r="D58" s="181"/>
      <c r="E58" s="181"/>
    </row>
  </sheetData>
  <customSheetViews>
    <customSheetView guid="{D9D309A1-6D03-43CB-BF78-3082216FC2AF}" scale="85" showPageBreaks="1" fitToPage="1" printArea="1" view="pageBreakPreview">
      <selection activeCell="C53" sqref="C53"/>
      <pageMargins left="0.23622047244094491" right="0.23622047244094491" top="1.1417322834645669" bottom="0.74803149606299213" header="0.31496062992125984" footer="0.31496062992125984"/>
      <pageSetup paperSize="9" scale="85" orientation="portrait" r:id="rId1"/>
      <headerFooter>
        <oddHeader>&amp;L&amp;G&amp;C&amp;24Cover Sheet</oddHeader>
        <oddFooter>&amp;L&amp;"Arial,Bold"&amp;14EIRGRID Confidential - &amp;F&amp;R&amp;14Page &amp;P
&amp;D</oddFooter>
      </headerFooter>
    </customSheetView>
    <customSheetView guid="{F8682DD8-EC1E-40D0-96BB-040E990FD356}" scale="85" showPageBreaks="1" fitToPage="1" printArea="1" view="pageBreakPreview">
      <selection activeCell="C53" sqref="C53"/>
      <pageMargins left="0.23622047244094491" right="0.23622047244094491" top="1.1417322834645669" bottom="0.74803149606299213" header="0.31496062992125984" footer="0.31496062992125984"/>
      <pageSetup paperSize="9" scale="86" orientation="portrait" r:id="rId2"/>
      <headerFooter>
        <oddHeader>&amp;L&amp;G&amp;C&amp;24Cover Sheet</oddHeader>
        <oddFooter>&amp;L&amp;"Arial,Bold"&amp;14EIRGRID Confidential - &amp;F&amp;R&amp;14Page &amp;P
&amp;D</oddFooter>
      </headerFooter>
    </customSheetView>
  </customSheetViews>
  <mergeCells count="3">
    <mergeCell ref="A2:E45"/>
    <mergeCell ref="A47:E50"/>
    <mergeCell ref="A53:E58"/>
  </mergeCells>
  <pageMargins left="0.23622047244094491" right="0.23622047244094491" top="1.1417322834645669" bottom="0.74803149606299213" header="0.31496062992125984" footer="0.31496062992125984"/>
  <pageSetup paperSize="9" scale="85" orientation="portrait" r:id="rId3"/>
  <headerFooter>
    <oddHeader>&amp;L&amp;G&amp;C&amp;24Cover Sheet</oddHeader>
    <oddFooter>&amp;L&amp;"Arial,Bold"&amp;14EIRGRID Confidential - &amp;F&amp;R&amp;14Page &amp;P
&amp;D</oddFooter>
  </headerFooter>
  <drawing r:id="rId4"/>
  <legacyDrawingHF r:id="rId5"/>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7"/>
  <sheetViews>
    <sheetView zoomScale="85" zoomScaleNormal="85" zoomScaleSheetLayoutView="100" zoomScalePageLayoutView="55" workbookViewId="0">
      <pane xSplit="2" ySplit="1" topLeftCell="C2" activePane="bottomRight" state="frozen"/>
      <selection pane="topRight" activeCell="C1" sqref="C1"/>
      <selection pane="bottomLeft" activeCell="A2" sqref="A2"/>
      <selection pane="bottomRight" activeCell="A2" sqref="A2:XFD2"/>
    </sheetView>
  </sheetViews>
  <sheetFormatPr defaultRowHeight="14.4" x14ac:dyDescent="0.3"/>
  <cols>
    <col min="1" max="1" width="8" style="85" bestFit="1" customWidth="1"/>
    <col min="2" max="2" width="52" style="85" customWidth="1"/>
    <col min="3" max="3" width="21" style="85" customWidth="1"/>
    <col min="4" max="4" width="15" style="85" bestFit="1" customWidth="1"/>
    <col min="5" max="5" width="50.88671875" style="85" customWidth="1"/>
    <col min="6" max="6" width="19.109375" style="85" bestFit="1" customWidth="1"/>
    <col min="7" max="7" width="19.6640625" style="85" customWidth="1"/>
    <col min="8" max="8" width="19.109375" style="85" bestFit="1" customWidth="1"/>
    <col min="9" max="9" width="14.88671875" style="85" bestFit="1" customWidth="1"/>
    <col min="10" max="10" width="57.33203125" style="102" bestFit="1" customWidth="1"/>
  </cols>
  <sheetData>
    <row r="1" spans="1:10" ht="41.4" x14ac:dyDescent="0.3">
      <c r="A1" s="103" t="s">
        <v>43</v>
      </c>
      <c r="B1" s="103" t="s">
        <v>5</v>
      </c>
      <c r="C1" s="103" t="s">
        <v>44</v>
      </c>
      <c r="D1" s="103" t="s">
        <v>6</v>
      </c>
      <c r="E1" s="103" t="s">
        <v>1</v>
      </c>
      <c r="F1" s="103" t="s">
        <v>27</v>
      </c>
      <c r="G1" s="103" t="s">
        <v>87</v>
      </c>
      <c r="H1" s="103" t="s">
        <v>88</v>
      </c>
      <c r="I1" s="103" t="s">
        <v>86</v>
      </c>
      <c r="J1" s="104" t="s">
        <v>136</v>
      </c>
    </row>
    <row r="2" spans="1:10" x14ac:dyDescent="0.3">
      <c r="A2" s="153">
        <v>67</v>
      </c>
      <c r="B2" s="154" t="s">
        <v>106</v>
      </c>
      <c r="C2" s="154"/>
      <c r="D2" s="154"/>
      <c r="E2" s="154" t="s">
        <v>126</v>
      </c>
      <c r="F2" s="142" t="s">
        <v>4</v>
      </c>
      <c r="G2" s="142" t="s">
        <v>4</v>
      </c>
      <c r="H2" s="142" t="s">
        <v>4</v>
      </c>
      <c r="I2" s="155" t="s">
        <v>4</v>
      </c>
      <c r="J2" s="136"/>
    </row>
    <row r="3" spans="1:10" ht="83.4" x14ac:dyDescent="0.3">
      <c r="A3" s="153">
        <v>68</v>
      </c>
      <c r="B3" s="154" t="s">
        <v>115</v>
      </c>
      <c r="C3" s="154"/>
      <c r="D3" s="154"/>
      <c r="E3" s="154" t="s">
        <v>111</v>
      </c>
      <c r="F3" s="142" t="s">
        <v>4</v>
      </c>
      <c r="G3" s="142" t="s">
        <v>4</v>
      </c>
      <c r="H3" s="142" t="s">
        <v>4</v>
      </c>
      <c r="I3" s="155" t="s">
        <v>4</v>
      </c>
      <c r="J3" s="136" t="s">
        <v>130</v>
      </c>
    </row>
    <row r="4" spans="1:10" ht="82.8" x14ac:dyDescent="0.3">
      <c r="A4" s="153">
        <v>69</v>
      </c>
      <c r="B4" s="154" t="s">
        <v>107</v>
      </c>
      <c r="C4" s="154"/>
      <c r="D4" s="154"/>
      <c r="E4" s="154" t="s">
        <v>114</v>
      </c>
      <c r="F4" s="142" t="s">
        <v>4</v>
      </c>
      <c r="G4" s="142" t="s">
        <v>4</v>
      </c>
      <c r="H4" s="142" t="s">
        <v>4</v>
      </c>
      <c r="I4" s="155" t="s">
        <v>4</v>
      </c>
      <c r="J4" s="136" t="s">
        <v>128</v>
      </c>
    </row>
    <row r="5" spans="1:10" ht="27.6" x14ac:dyDescent="0.3">
      <c r="A5" s="153">
        <v>70</v>
      </c>
      <c r="B5" s="154" t="s">
        <v>113</v>
      </c>
      <c r="C5" s="154"/>
      <c r="D5" s="154"/>
      <c r="E5" s="154" t="s">
        <v>109</v>
      </c>
      <c r="F5" s="142" t="s">
        <v>4</v>
      </c>
      <c r="G5" s="142" t="s">
        <v>4</v>
      </c>
      <c r="H5" s="142" t="s">
        <v>4</v>
      </c>
      <c r="I5" s="155" t="s">
        <v>4</v>
      </c>
      <c r="J5" s="136"/>
    </row>
    <row r="6" spans="1:10" ht="42" x14ac:dyDescent="0.3">
      <c r="A6" s="153">
        <v>71</v>
      </c>
      <c r="B6" s="154" t="s">
        <v>112</v>
      </c>
      <c r="C6" s="154"/>
      <c r="D6" s="154"/>
      <c r="E6" s="154" t="s">
        <v>108</v>
      </c>
      <c r="F6" s="142" t="s">
        <v>4</v>
      </c>
      <c r="G6" s="142" t="s">
        <v>4</v>
      </c>
      <c r="H6" s="142" t="s">
        <v>4</v>
      </c>
      <c r="I6" s="155" t="s">
        <v>4</v>
      </c>
      <c r="J6" s="136" t="s">
        <v>127</v>
      </c>
    </row>
    <row r="7" spans="1:10" ht="28.2" x14ac:dyDescent="0.3">
      <c r="A7" s="153">
        <v>72</v>
      </c>
      <c r="B7" s="154" t="s">
        <v>110</v>
      </c>
      <c r="C7" s="154"/>
      <c r="D7" s="154"/>
      <c r="E7" s="154" t="s">
        <v>116</v>
      </c>
      <c r="F7" s="142" t="s">
        <v>4</v>
      </c>
      <c r="G7" s="142" t="s">
        <v>4</v>
      </c>
      <c r="H7" s="142" t="s">
        <v>4</v>
      </c>
      <c r="I7" s="155" t="s">
        <v>4</v>
      </c>
      <c r="J7" s="136" t="s">
        <v>129</v>
      </c>
    </row>
  </sheetData>
  <autoFilter ref="A1:J7"/>
  <customSheetViews>
    <customSheetView guid="{D9D309A1-6D03-43CB-BF78-3082216FC2AF}" scale="85" fitToPage="1" showAutoFilter="1">
      <pane xSplit="2" ySplit="1" topLeftCell="C2" activePane="bottomRight" state="frozen"/>
      <selection pane="bottomRight" activeCell="C4" sqref="C4"/>
      <pageMargins left="0.25" right="0.25" top="0.75" bottom="0.75" header="0.3" footer="0.3"/>
      <pageSetup paperSize="9" scale="65" orientation="landscape" r:id="rId1"/>
      <headerFooter>
        <oddHeader>&amp;L&amp;G</oddHeader>
      </headerFooter>
      <autoFilter ref="A1:J7"/>
    </customSheetView>
    <customSheetView guid="{F8682DD8-EC1E-40D0-96BB-040E990FD356}" scale="85" showPageBreaks="1" fitToPage="1" printArea="1" showAutoFilter="1">
      <pane xSplit="2" ySplit="1" topLeftCell="C2" activePane="bottomRight" state="frozen"/>
      <selection pane="bottomRight" activeCell="C4" sqref="C4"/>
      <pageMargins left="0.25" right="0.25" top="0.75" bottom="0.75" header="0.3" footer="0.3"/>
      <pageSetup paperSize="9" scale="65" orientation="landscape" r:id="rId2"/>
      <headerFooter>
        <oddHeader>&amp;L&amp;G</oddHeader>
      </headerFooter>
      <autoFilter ref="A1:J7"/>
    </customSheetView>
  </customSheetViews>
  <conditionalFormatting sqref="F2:I2">
    <cfRule type="cellIs" dxfId="11" priority="17" operator="equal">
      <formula>"N/A"</formula>
    </cfRule>
    <cfRule type="cellIs" dxfId="10" priority="18" operator="equal">
      <formula>"Closed"</formula>
    </cfRule>
    <cfRule type="cellIs" dxfId="9" priority="19" operator="equal">
      <formula>"Open"</formula>
    </cfRule>
    <cfRule type="cellIs" dxfId="8" priority="20" operator="notEqual">
      <formula>"Closed"</formula>
    </cfRule>
  </conditionalFormatting>
  <conditionalFormatting sqref="F3:H7">
    <cfRule type="cellIs" dxfId="7" priority="5" operator="equal">
      <formula>"N/A"</formula>
    </cfRule>
    <cfRule type="cellIs" dxfId="6" priority="6" operator="equal">
      <formula>"Closed"</formula>
    </cfRule>
    <cfRule type="cellIs" dxfId="5" priority="7" operator="equal">
      <formula>"Open"</formula>
    </cfRule>
    <cfRule type="cellIs" dxfId="4" priority="8" operator="notEqual">
      <formula>"Closed"</formula>
    </cfRule>
  </conditionalFormatting>
  <conditionalFormatting sqref="I3:I7">
    <cfRule type="cellIs" dxfId="3" priority="1" operator="equal">
      <formula>"N/A"</formula>
    </cfRule>
    <cfRule type="cellIs" dxfId="2" priority="2" operator="equal">
      <formula>"Closed"</formula>
    </cfRule>
    <cfRule type="cellIs" dxfId="1" priority="3" operator="equal">
      <formula>"Open"</formula>
    </cfRule>
    <cfRule type="cellIs" dxfId="0" priority="4" operator="notEqual">
      <formula>"Closed"</formula>
    </cfRule>
  </conditionalFormatting>
  <hyperlinks>
    <hyperlink ref="J6" r:id="rId3"/>
  </hyperlinks>
  <pageMargins left="0.25" right="0.25" top="0.75" bottom="0.75" header="0.3" footer="0.3"/>
  <pageSetup paperSize="9" scale="65" orientation="landscape" r:id="rId4"/>
  <headerFooter>
    <oddHeader>&amp;L&amp;G</oddHeader>
  </headerFooter>
  <legacyDrawing r:id="rId5"/>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4"/>
  <sheetViews>
    <sheetView workbookViewId="0">
      <selection activeCell="D7" sqref="D7"/>
    </sheetView>
  </sheetViews>
  <sheetFormatPr defaultRowHeight="14.4" x14ac:dyDescent="0.3"/>
  <cols>
    <col min="1" max="1" width="82.33203125" customWidth="1"/>
  </cols>
  <sheetData>
    <row r="2" spans="1:1" ht="21" x14ac:dyDescent="0.4">
      <c r="A2" s="139" t="s">
        <v>149</v>
      </c>
    </row>
    <row r="4" spans="1:1" ht="28.8" x14ac:dyDescent="0.3">
      <c r="A4" s="140" t="s">
        <v>152</v>
      </c>
    </row>
    <row r="5" spans="1:1" ht="28.8" x14ac:dyDescent="0.3">
      <c r="A5" s="140" t="s">
        <v>153</v>
      </c>
    </row>
    <row r="6" spans="1:1" ht="28.8" x14ac:dyDescent="0.3">
      <c r="A6" s="140" t="s">
        <v>151</v>
      </c>
    </row>
    <row r="7" spans="1:1" ht="43.2" x14ac:dyDescent="0.3">
      <c r="A7" s="140" t="s">
        <v>154</v>
      </c>
    </row>
    <row r="8" spans="1:1" x14ac:dyDescent="0.3">
      <c r="A8" s="140" t="s">
        <v>155</v>
      </c>
    </row>
    <row r="9" spans="1:1" ht="28.8" x14ac:dyDescent="0.3">
      <c r="A9" s="140" t="s">
        <v>156</v>
      </c>
    </row>
    <row r="10" spans="1:1" ht="28.8" x14ac:dyDescent="0.3">
      <c r="A10" s="140" t="s">
        <v>145</v>
      </c>
    </row>
    <row r="11" spans="1:1" ht="28.8" x14ac:dyDescent="0.3">
      <c r="A11" s="140" t="s">
        <v>157</v>
      </c>
    </row>
    <row r="12" spans="1:1" ht="28.8" x14ac:dyDescent="0.3">
      <c r="A12" s="140" t="s">
        <v>158</v>
      </c>
    </row>
    <row r="13" spans="1:1" ht="28.8" x14ac:dyDescent="0.3">
      <c r="A13" s="140" t="s">
        <v>159</v>
      </c>
    </row>
    <row r="14" spans="1:1" ht="28.8" x14ac:dyDescent="0.3">
      <c r="A14" s="140" t="s">
        <v>160</v>
      </c>
    </row>
  </sheetData>
  <customSheetViews>
    <customSheetView guid="{F8682DD8-EC1E-40D0-96BB-040E990FD356}" showPageBreaks="1">
      <selection activeCell="F22" sqref="F22"/>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46"/>
  <sheetViews>
    <sheetView view="pageBreakPreview" zoomScale="85" zoomScaleNormal="100" zoomScaleSheetLayoutView="85" workbookViewId="0">
      <selection activeCell="G13" sqref="G13"/>
    </sheetView>
  </sheetViews>
  <sheetFormatPr defaultColWidth="9.109375" defaultRowHeight="13.2" x14ac:dyDescent="0.25"/>
  <cols>
    <col min="1" max="1" width="9.109375" style="46"/>
    <col min="2" max="2" width="14.33203125" style="46" customWidth="1"/>
    <col min="3" max="3" width="21.44140625" style="46" customWidth="1"/>
    <col min="4" max="4" width="21" style="46" bestFit="1" customWidth="1"/>
    <col min="5" max="5" width="20.6640625" style="46" customWidth="1"/>
    <col min="6" max="6" width="9.109375" style="46"/>
    <col min="7" max="7" width="39.5546875" style="46" customWidth="1"/>
    <col min="8" max="8" width="20.5546875" style="46" bestFit="1" customWidth="1"/>
    <col min="9" max="16384" width="9.109375" style="46"/>
  </cols>
  <sheetData>
    <row r="2" spans="1:8" ht="28.5" customHeight="1" thickBot="1" x14ac:dyDescent="0.3">
      <c r="A2" s="182" t="s">
        <v>73</v>
      </c>
      <c r="B2" s="183"/>
      <c r="C2" s="183"/>
      <c r="D2" s="183"/>
      <c r="E2" s="183"/>
      <c r="F2" s="183"/>
      <c r="G2" s="183"/>
      <c r="H2" s="183"/>
    </row>
    <row r="3" spans="1:8" s="50" customFormat="1" ht="13.8" thickBot="1" x14ac:dyDescent="0.3">
      <c r="A3" s="47" t="s">
        <v>66</v>
      </c>
      <c r="B3" s="48" t="s">
        <v>67</v>
      </c>
      <c r="C3" s="49" t="s">
        <v>68</v>
      </c>
      <c r="D3" s="48" t="s">
        <v>69</v>
      </c>
      <c r="E3" s="48" t="s">
        <v>70</v>
      </c>
      <c r="G3" s="49" t="s">
        <v>71</v>
      </c>
      <c r="H3" s="49" t="s">
        <v>72</v>
      </c>
    </row>
    <row r="4" spans="1:8" x14ac:dyDescent="0.25">
      <c r="A4" s="51">
        <v>0.1</v>
      </c>
      <c r="B4" s="52">
        <v>44313</v>
      </c>
      <c r="C4" s="53" t="s">
        <v>167</v>
      </c>
      <c r="D4" s="54"/>
      <c r="E4" s="55"/>
      <c r="G4" s="56" t="s">
        <v>150</v>
      </c>
      <c r="H4" s="57" t="s">
        <v>168</v>
      </c>
    </row>
    <row r="5" spans="1:8" x14ac:dyDescent="0.25">
      <c r="A5" s="58"/>
      <c r="B5" s="59"/>
      <c r="C5" s="60"/>
      <c r="D5" s="61"/>
      <c r="E5" s="62"/>
      <c r="F5" s="63"/>
      <c r="G5" s="60"/>
      <c r="H5" s="64"/>
    </row>
    <row r="6" spans="1:8" x14ac:dyDescent="0.25">
      <c r="A6" s="58"/>
      <c r="B6" s="65"/>
      <c r="C6" s="66"/>
      <c r="D6" s="54"/>
      <c r="E6" s="67"/>
      <c r="G6" s="66"/>
      <c r="H6" s="68"/>
    </row>
    <row r="7" spans="1:8" x14ac:dyDescent="0.25">
      <c r="A7" s="58"/>
      <c r="B7" s="59"/>
      <c r="C7" s="69"/>
      <c r="D7" s="61"/>
      <c r="E7" s="62"/>
      <c r="F7" s="70"/>
      <c r="G7" s="60"/>
      <c r="H7" s="71"/>
    </row>
    <row r="8" spans="1:8" x14ac:dyDescent="0.25">
      <c r="A8" s="58"/>
      <c r="B8" s="65"/>
      <c r="C8" s="72"/>
      <c r="D8" s="57"/>
      <c r="E8" s="67"/>
      <c r="G8" s="71"/>
      <c r="H8" s="71"/>
    </row>
    <row r="9" spans="1:8" x14ac:dyDescent="0.25">
      <c r="A9" s="58"/>
      <c r="B9" s="65"/>
      <c r="C9" s="72"/>
      <c r="D9" s="57"/>
      <c r="E9" s="67"/>
      <c r="G9" s="71"/>
      <c r="H9" s="71"/>
    </row>
    <row r="10" spans="1:8" x14ac:dyDescent="0.25">
      <c r="A10" s="58"/>
      <c r="B10" s="65"/>
      <c r="C10" s="72"/>
      <c r="D10" s="57"/>
      <c r="E10" s="67"/>
      <c r="G10" s="71"/>
      <c r="H10" s="71"/>
    </row>
    <row r="11" spans="1:8" x14ac:dyDescent="0.25">
      <c r="A11" s="58"/>
      <c r="B11" s="65"/>
      <c r="C11" s="72"/>
      <c r="D11" s="57"/>
      <c r="E11" s="67"/>
      <c r="G11" s="71"/>
      <c r="H11" s="71"/>
    </row>
    <row r="12" spans="1:8" x14ac:dyDescent="0.25">
      <c r="A12" s="58"/>
      <c r="B12" s="65"/>
      <c r="C12" s="72"/>
      <c r="D12" s="57"/>
      <c r="E12" s="67"/>
      <c r="G12" s="71"/>
      <c r="H12" s="71"/>
    </row>
    <row r="13" spans="1:8" x14ac:dyDescent="0.25">
      <c r="A13" s="58"/>
      <c r="B13" s="65"/>
      <c r="C13" s="72"/>
      <c r="D13" s="57"/>
      <c r="E13" s="67"/>
      <c r="G13" s="71"/>
      <c r="H13" s="71"/>
    </row>
    <row r="14" spans="1:8" x14ac:dyDescent="0.25">
      <c r="A14" s="58"/>
      <c r="B14" s="65"/>
      <c r="C14" s="72"/>
      <c r="D14" s="57"/>
      <c r="E14" s="67"/>
      <c r="G14" s="71"/>
      <c r="H14" s="71"/>
    </row>
    <row r="15" spans="1:8" x14ac:dyDescent="0.25">
      <c r="A15" s="58"/>
      <c r="B15" s="65"/>
      <c r="C15" s="72"/>
      <c r="D15" s="57"/>
      <c r="E15" s="67"/>
      <c r="G15" s="71"/>
      <c r="H15" s="71"/>
    </row>
    <row r="16" spans="1:8" x14ac:dyDescent="0.25">
      <c r="A16" s="58"/>
      <c r="B16" s="65"/>
      <c r="C16" s="72"/>
      <c r="D16" s="57"/>
      <c r="E16" s="67"/>
      <c r="G16" s="71"/>
      <c r="H16" s="71"/>
    </row>
    <row r="17" spans="1:8" x14ac:dyDescent="0.25">
      <c r="A17" s="58"/>
      <c r="B17" s="65"/>
      <c r="C17" s="72"/>
      <c r="D17" s="57"/>
      <c r="E17" s="67"/>
      <c r="G17" s="71"/>
      <c r="H17" s="71"/>
    </row>
    <row r="18" spans="1:8" x14ac:dyDescent="0.25">
      <c r="A18" s="58"/>
      <c r="B18" s="65"/>
      <c r="C18" s="72"/>
      <c r="D18" s="57"/>
      <c r="E18" s="67"/>
      <c r="G18" s="71"/>
      <c r="H18" s="71"/>
    </row>
    <row r="19" spans="1:8" x14ac:dyDescent="0.25">
      <c r="A19" s="58"/>
      <c r="B19" s="65"/>
      <c r="C19" s="72"/>
      <c r="D19" s="57"/>
      <c r="E19" s="67"/>
      <c r="G19" s="71"/>
      <c r="H19" s="71"/>
    </row>
    <row r="20" spans="1:8" x14ac:dyDescent="0.25">
      <c r="A20" s="58"/>
      <c r="B20" s="65"/>
      <c r="C20" s="72"/>
      <c r="D20" s="57"/>
      <c r="E20" s="67"/>
      <c r="G20" s="71"/>
      <c r="H20" s="71"/>
    </row>
    <row r="21" spans="1:8" x14ac:dyDescent="0.25">
      <c r="A21" s="58"/>
      <c r="B21" s="65"/>
      <c r="C21" s="72"/>
      <c r="D21" s="57"/>
      <c r="E21" s="67"/>
      <c r="G21" s="71"/>
      <c r="H21" s="71"/>
    </row>
    <row r="22" spans="1:8" x14ac:dyDescent="0.25">
      <c r="A22" s="58"/>
      <c r="B22" s="65"/>
      <c r="C22" s="72"/>
      <c r="D22" s="57"/>
      <c r="E22" s="67"/>
      <c r="G22" s="71"/>
      <c r="H22" s="71"/>
    </row>
    <row r="23" spans="1:8" x14ac:dyDescent="0.25">
      <c r="A23" s="58"/>
      <c r="B23" s="65"/>
      <c r="C23" s="72"/>
      <c r="D23" s="57"/>
      <c r="E23" s="67"/>
      <c r="G23" s="71"/>
      <c r="H23" s="71"/>
    </row>
    <row r="24" spans="1:8" x14ac:dyDescent="0.25">
      <c r="A24" s="58"/>
      <c r="B24" s="65"/>
      <c r="C24" s="72"/>
      <c r="D24" s="67"/>
      <c r="E24" s="67"/>
      <c r="G24" s="71"/>
      <c r="H24" s="71"/>
    </row>
    <row r="25" spans="1:8" x14ac:dyDescent="0.25">
      <c r="A25" s="58"/>
      <c r="B25" s="65"/>
      <c r="C25" s="72"/>
      <c r="D25" s="67"/>
      <c r="E25" s="67"/>
      <c r="G25" s="71"/>
      <c r="H25" s="71"/>
    </row>
    <row r="26" spans="1:8" x14ac:dyDescent="0.25">
      <c r="A26" s="58"/>
      <c r="B26" s="65"/>
      <c r="C26" s="72"/>
      <c r="D26" s="67"/>
      <c r="E26" s="67"/>
      <c r="G26" s="71"/>
      <c r="H26" s="71"/>
    </row>
    <row r="27" spans="1:8" x14ac:dyDescent="0.25">
      <c r="A27" s="58"/>
      <c r="B27" s="65"/>
      <c r="C27" s="72"/>
      <c r="D27" s="67"/>
      <c r="E27" s="67"/>
      <c r="G27" s="71"/>
      <c r="H27" s="71"/>
    </row>
    <row r="28" spans="1:8" x14ac:dyDescent="0.25">
      <c r="A28" s="58"/>
      <c r="B28" s="65"/>
      <c r="C28" s="72"/>
      <c r="D28" s="67"/>
      <c r="E28" s="67"/>
      <c r="G28" s="71"/>
      <c r="H28" s="71"/>
    </row>
    <row r="29" spans="1:8" x14ac:dyDescent="0.25">
      <c r="A29" s="58"/>
      <c r="B29" s="65"/>
      <c r="C29" s="72"/>
      <c r="D29" s="67"/>
      <c r="E29" s="67"/>
      <c r="G29" s="71"/>
      <c r="H29" s="71"/>
    </row>
    <row r="30" spans="1:8" x14ac:dyDescent="0.25">
      <c r="A30" s="58"/>
      <c r="B30" s="65"/>
      <c r="C30" s="72"/>
      <c r="D30" s="67"/>
      <c r="E30" s="67"/>
      <c r="G30" s="71"/>
      <c r="H30" s="71"/>
    </row>
    <row r="31" spans="1:8" x14ac:dyDescent="0.25">
      <c r="A31" s="58"/>
      <c r="B31" s="65"/>
      <c r="C31" s="72"/>
      <c r="D31" s="67"/>
      <c r="E31" s="67"/>
      <c r="G31" s="71"/>
      <c r="H31" s="71"/>
    </row>
    <row r="32" spans="1:8" x14ac:dyDescent="0.25">
      <c r="A32" s="58"/>
      <c r="B32" s="65"/>
      <c r="C32" s="72"/>
      <c r="D32" s="67"/>
      <c r="E32" s="67"/>
      <c r="G32" s="71"/>
      <c r="H32" s="71"/>
    </row>
    <row r="33" spans="1:8" x14ac:dyDescent="0.25">
      <c r="A33" s="58"/>
      <c r="B33" s="65"/>
      <c r="C33" s="72"/>
      <c r="D33" s="67"/>
      <c r="E33" s="67"/>
      <c r="G33" s="71"/>
      <c r="H33" s="71"/>
    </row>
    <row r="34" spans="1:8" x14ac:dyDescent="0.25">
      <c r="A34" s="58"/>
      <c r="B34" s="65"/>
      <c r="C34" s="72"/>
      <c r="D34" s="67"/>
      <c r="E34" s="67"/>
      <c r="G34" s="71"/>
      <c r="H34" s="71"/>
    </row>
    <row r="35" spans="1:8" x14ac:dyDescent="0.25">
      <c r="A35" s="58"/>
      <c r="B35" s="65"/>
      <c r="C35" s="72"/>
      <c r="D35" s="67"/>
      <c r="E35" s="67"/>
      <c r="G35" s="71"/>
      <c r="H35" s="71"/>
    </row>
    <row r="36" spans="1:8" x14ac:dyDescent="0.25">
      <c r="A36" s="58"/>
      <c r="B36" s="65"/>
      <c r="C36" s="72"/>
      <c r="D36" s="67"/>
      <c r="E36" s="67"/>
      <c r="G36" s="71"/>
      <c r="H36" s="71"/>
    </row>
    <row r="37" spans="1:8" x14ac:dyDescent="0.25">
      <c r="A37" s="58"/>
      <c r="B37" s="65"/>
      <c r="C37" s="72"/>
      <c r="D37" s="67"/>
      <c r="E37" s="67"/>
      <c r="G37" s="71"/>
      <c r="H37" s="71"/>
    </row>
    <row r="38" spans="1:8" x14ac:dyDescent="0.25">
      <c r="A38" s="58"/>
      <c r="B38" s="65"/>
      <c r="C38" s="72"/>
      <c r="D38" s="67"/>
      <c r="E38" s="67"/>
      <c r="G38" s="71"/>
      <c r="H38" s="71"/>
    </row>
    <row r="39" spans="1:8" x14ac:dyDescent="0.25">
      <c r="A39" s="58"/>
      <c r="B39" s="65"/>
      <c r="C39" s="72"/>
      <c r="D39" s="67"/>
      <c r="E39" s="67"/>
      <c r="G39" s="71"/>
      <c r="H39" s="71"/>
    </row>
    <row r="40" spans="1:8" x14ac:dyDescent="0.25">
      <c r="A40" s="58"/>
      <c r="B40" s="65"/>
      <c r="C40" s="72"/>
      <c r="D40" s="67"/>
      <c r="E40" s="67"/>
      <c r="G40" s="71"/>
      <c r="H40" s="71"/>
    </row>
    <row r="41" spans="1:8" x14ac:dyDescent="0.25">
      <c r="A41" s="58"/>
      <c r="B41" s="65"/>
      <c r="C41" s="72"/>
      <c r="D41" s="67"/>
      <c r="E41" s="67"/>
      <c r="G41" s="71"/>
      <c r="H41" s="71"/>
    </row>
    <row r="42" spans="1:8" x14ac:dyDescent="0.25">
      <c r="A42" s="58"/>
      <c r="B42" s="65"/>
      <c r="C42" s="72"/>
      <c r="D42" s="67"/>
      <c r="E42" s="67"/>
      <c r="G42" s="71"/>
      <c r="H42" s="71"/>
    </row>
    <row r="43" spans="1:8" x14ac:dyDescent="0.25">
      <c r="A43" s="58"/>
      <c r="B43" s="65"/>
      <c r="C43" s="72"/>
      <c r="D43" s="67"/>
      <c r="E43" s="67"/>
      <c r="G43" s="71"/>
      <c r="H43" s="71"/>
    </row>
    <row r="44" spans="1:8" x14ac:dyDescent="0.25">
      <c r="A44" s="58"/>
      <c r="B44" s="65"/>
      <c r="C44" s="72"/>
      <c r="D44" s="67"/>
      <c r="E44" s="67"/>
      <c r="G44" s="71"/>
      <c r="H44" s="71"/>
    </row>
    <row r="45" spans="1:8" x14ac:dyDescent="0.25">
      <c r="A45" s="58"/>
      <c r="B45" s="65"/>
      <c r="C45" s="72"/>
      <c r="D45" s="67"/>
      <c r="E45" s="67"/>
      <c r="G45" s="71"/>
      <c r="H45" s="71"/>
    </row>
    <row r="46" spans="1:8" ht="13.8" thickBot="1" x14ac:dyDescent="0.3">
      <c r="A46" s="73"/>
      <c r="B46" s="74"/>
      <c r="C46" s="75"/>
      <c r="D46" s="76"/>
      <c r="E46" s="76"/>
      <c r="G46" s="71"/>
      <c r="H46" s="71"/>
    </row>
  </sheetData>
  <customSheetViews>
    <customSheetView guid="{D9D309A1-6D03-43CB-BF78-3082216FC2AF}" scale="85" showPageBreaks="1" fitToPage="1" printArea="1" view="pageBreakPreview">
      <selection activeCell="H4" sqref="H4"/>
      <pageMargins left="0.23622047244094491" right="0.23622047244094491" top="0.74803149606299213" bottom="0.74803149606299213" header="0.31496062992125984" footer="0.31496062992125984"/>
      <pageSetup paperSize="9" scale="81" orientation="landscape" r:id="rId1"/>
      <headerFooter>
        <oddHeader>&amp;L&amp;G&amp;C&amp;24Version Control</oddHeader>
        <oddFooter>&amp;L&amp;"Arial,Bold"&amp;14EIRGRID Confidential - &amp;F&amp;R&amp;14Page &amp;P
&amp;D</oddFooter>
      </headerFooter>
    </customSheetView>
    <customSheetView guid="{F8682DD8-EC1E-40D0-96BB-040E990FD356}" scale="85" showPageBreaks="1" fitToPage="1" printArea="1" view="pageBreakPreview">
      <selection activeCell="H4" sqref="H4"/>
      <pageMargins left="0.23622047244094491" right="0.23622047244094491" top="0.74803149606299213" bottom="0.74803149606299213" header="0.31496062992125984" footer="0.31496062992125984"/>
      <pageSetup paperSize="9" scale="79" orientation="landscape" r:id="rId2"/>
      <headerFooter>
        <oddHeader>&amp;L&amp;G&amp;C&amp;24Version Control</oddHeader>
        <oddFooter>&amp;L&amp;"Arial,Bold"&amp;14EIRGRID Confidential - &amp;F&amp;R&amp;14Page &amp;P
&amp;D</oddFooter>
      </headerFooter>
    </customSheetView>
  </customSheetViews>
  <mergeCells count="1">
    <mergeCell ref="A2:H2"/>
  </mergeCells>
  <pageMargins left="0.23622047244094491" right="0.23622047244094491" top="0.74803149606299213" bottom="0.74803149606299213" header="0.31496062992125984" footer="0.31496062992125984"/>
  <pageSetup paperSize="9" scale="78" orientation="landscape" r:id="rId3"/>
  <headerFooter>
    <oddHeader>&amp;L&amp;G&amp;C&amp;24Version Control</oddHeader>
    <oddFooter>&amp;L&amp;"Arial,Bold"&amp;14EIRGRID Confidential - &amp;F&amp;R&amp;14Page &amp;P
&amp;D</oddFooter>
  </headerFooter>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7"/>
  <sheetViews>
    <sheetView view="pageBreakPreview" zoomScale="115" zoomScaleNormal="100" zoomScaleSheetLayoutView="115" workbookViewId="0">
      <selection activeCell="B2" sqref="B2"/>
    </sheetView>
  </sheetViews>
  <sheetFormatPr defaultRowHeight="14.4" x14ac:dyDescent="0.3"/>
  <cols>
    <col min="2" max="2" width="41.44140625" bestFit="1" customWidth="1"/>
  </cols>
  <sheetData>
    <row r="1" spans="2:2" x14ac:dyDescent="0.3">
      <c r="B1" s="79" t="s">
        <v>79</v>
      </c>
    </row>
    <row r="2" spans="2:2" x14ac:dyDescent="0.3">
      <c r="B2" s="80" t="s">
        <v>85</v>
      </c>
    </row>
    <row r="3" spans="2:2" x14ac:dyDescent="0.3">
      <c r="B3" s="81" t="s">
        <v>80</v>
      </c>
    </row>
    <row r="4" spans="2:2" x14ac:dyDescent="0.3">
      <c r="B4" s="81" t="s">
        <v>81</v>
      </c>
    </row>
    <row r="5" spans="2:2" x14ac:dyDescent="0.3">
      <c r="B5" s="81" t="s">
        <v>82</v>
      </c>
    </row>
    <row r="6" spans="2:2" x14ac:dyDescent="0.3">
      <c r="B6" s="81" t="s">
        <v>83</v>
      </c>
    </row>
    <row r="7" spans="2:2" x14ac:dyDescent="0.3">
      <c r="B7" s="82" t="s">
        <v>84</v>
      </c>
    </row>
  </sheetData>
  <customSheetViews>
    <customSheetView guid="{D9D309A1-6D03-43CB-BF78-3082216FC2AF}" scale="115" showPageBreaks="1" printArea="1" view="pageBreakPreview">
      <selection activeCell="B2" sqref="B2"/>
      <pageMargins left="0.7" right="0.7" top="0.75" bottom="0.75" header="0.3" footer="0.3"/>
      <pageSetup paperSize="9" orientation="portrait" r:id="rId1"/>
    </customSheetView>
    <customSheetView guid="{F8682DD8-EC1E-40D0-96BB-040E990FD356}" scale="115" showPageBreaks="1" printArea="1" view="pageBreakPreview">
      <selection activeCell="B2" sqref="B2"/>
      <pageMargins left="0.7" right="0.7" top="0.75" bottom="0.75" header="0.3" footer="0.3"/>
      <pageSetup paperSize="9" orientation="portrait" r:id="rId2"/>
    </customSheetView>
  </customSheetViews>
  <pageMargins left="0.7" right="0.7" top="0.75" bottom="0.75" header="0.3" footer="0.3"/>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93"/>
  <sheetViews>
    <sheetView zoomScale="85" zoomScaleNormal="85" zoomScaleSheetLayoutView="100" workbookViewId="0">
      <pane ySplit="7" topLeftCell="A8" activePane="bottomLeft" state="frozen"/>
      <selection pane="bottomLeft" activeCell="C100" sqref="C100"/>
    </sheetView>
  </sheetViews>
  <sheetFormatPr defaultColWidth="9.109375" defaultRowHeight="13.8" x14ac:dyDescent="0.25"/>
  <cols>
    <col min="1" max="1" width="9" style="4" customWidth="1"/>
    <col min="2" max="2" width="62.33203125" style="4" customWidth="1"/>
    <col min="3" max="3" width="27.44140625" style="4" customWidth="1"/>
    <col min="4" max="4" width="34.88671875" style="4" customWidth="1"/>
    <col min="5" max="5" width="35.5546875" style="4" customWidth="1"/>
    <col min="6" max="6" width="29.5546875" style="5" customWidth="1"/>
    <col min="7" max="8" width="20" style="4" bestFit="1" customWidth="1"/>
    <col min="9" max="16384" width="9.109375" style="4"/>
  </cols>
  <sheetData>
    <row r="2" spans="1:6" x14ac:dyDescent="0.25">
      <c r="B2" s="185" t="s">
        <v>31</v>
      </c>
      <c r="C2" s="186"/>
      <c r="D2" s="186"/>
      <c r="E2" s="186"/>
      <c r="F2" s="186"/>
    </row>
    <row r="3" spans="1:6" x14ac:dyDescent="0.25">
      <c r="B3" s="32"/>
      <c r="C3" s="18" t="s">
        <v>28</v>
      </c>
      <c r="D3" s="18" t="s">
        <v>64</v>
      </c>
      <c r="E3" s="18" t="s">
        <v>65</v>
      </c>
      <c r="F3" s="18" t="s">
        <v>105</v>
      </c>
    </row>
    <row r="4" spans="1:6" x14ac:dyDescent="0.25">
      <c r="B4" s="18" t="s">
        <v>169</v>
      </c>
      <c r="C4" s="19"/>
      <c r="D4" s="19"/>
      <c r="E4" s="19"/>
      <c r="F4" s="19">
        <f>(COUNTIF(C16:C38,"closed"))/(22-COUNTIF(C16:C38,"N/A"))</f>
        <v>0</v>
      </c>
    </row>
    <row r="5" spans="1:6" ht="39" customHeight="1" x14ac:dyDescent="0.25">
      <c r="B5" s="18" t="s">
        <v>170</v>
      </c>
      <c r="C5" s="20">
        <f>(COUNTIF(C43:C53,"closed"))/(13-COUNTIF(C43:C53,"N/A"))</f>
        <v>0</v>
      </c>
      <c r="D5" s="20"/>
      <c r="E5" s="20"/>
      <c r="F5" s="20">
        <f>(COUNTIF(D43:D53,"closed"))/(13-COUNTIF(D44:D53,"N/A"))</f>
        <v>0</v>
      </c>
    </row>
    <row r="6" spans="1:6" x14ac:dyDescent="0.25">
      <c r="B6" s="18" t="s">
        <v>171</v>
      </c>
      <c r="C6" s="20">
        <f>(COUNTIF(C56:C83,"Closed"))/(28)</f>
        <v>0</v>
      </c>
      <c r="D6" s="20">
        <f>(COUNTIF(D56:D83,"Yes"))/(28)</f>
        <v>0</v>
      </c>
      <c r="E6" s="20">
        <f>(COUNTIF(E56:E83,"Yes"))/(28)</f>
        <v>0</v>
      </c>
      <c r="F6" s="20">
        <f>(COUNTIF(F56:F83,"Closed"))/(28)</f>
        <v>0</v>
      </c>
    </row>
    <row r="7" spans="1:6" hidden="1" x14ac:dyDescent="0.25">
      <c r="A7" s="78"/>
      <c r="B7" s="22" t="s">
        <v>172</v>
      </c>
      <c r="C7" s="23">
        <f>(COUNTIF(C88:C88,"closed"))</f>
        <v>0</v>
      </c>
      <c r="D7" s="20">
        <f>(COUNTIF(D88,"Yes"))</f>
        <v>0</v>
      </c>
      <c r="E7" s="20"/>
      <c r="F7" s="23">
        <f>(COUNTIF(E88:E88,"closed"))</f>
        <v>0</v>
      </c>
    </row>
    <row r="8" spans="1:6" x14ac:dyDescent="0.25">
      <c r="A8" s="105"/>
      <c r="B8" s="22"/>
      <c r="C8" s="23"/>
      <c r="D8" s="20"/>
      <c r="E8" s="20"/>
      <c r="F8" s="23"/>
    </row>
    <row r="9" spans="1:6" ht="27.6" x14ac:dyDescent="0.25">
      <c r="A9" s="105"/>
      <c r="B9" s="106" t="s">
        <v>32</v>
      </c>
      <c r="C9" s="106" t="s">
        <v>29</v>
      </c>
      <c r="D9" s="106" t="s">
        <v>30</v>
      </c>
      <c r="E9" s="106" t="s">
        <v>25</v>
      </c>
      <c r="F9" s="106" t="s">
        <v>19</v>
      </c>
    </row>
    <row r="10" spans="1:6" x14ac:dyDescent="0.25">
      <c r="A10" s="105"/>
      <c r="B10" s="29" t="s">
        <v>74</v>
      </c>
      <c r="C10" s="30"/>
      <c r="D10" s="31"/>
      <c r="E10" s="31"/>
      <c r="F10" s="31"/>
    </row>
    <row r="11" spans="1:6" x14ac:dyDescent="0.25">
      <c r="A11" s="105"/>
      <c r="B11" s="29" t="s">
        <v>75</v>
      </c>
      <c r="C11" s="30"/>
      <c r="D11" s="31"/>
      <c r="E11" s="31"/>
      <c r="F11" s="31"/>
    </row>
    <row r="12" spans="1:6" x14ac:dyDescent="0.25">
      <c r="A12" s="105"/>
      <c r="B12" s="29" t="s">
        <v>76</v>
      </c>
      <c r="C12" s="30"/>
      <c r="D12" s="31"/>
      <c r="E12" s="31"/>
      <c r="F12" s="31"/>
    </row>
    <row r="13" spans="1:6" ht="13.5" customHeight="1" x14ac:dyDescent="0.25">
      <c r="A13" s="105"/>
      <c r="B13" s="105"/>
      <c r="C13" s="6"/>
      <c r="E13" s="6"/>
    </row>
    <row r="14" spans="1:6" x14ac:dyDescent="0.25">
      <c r="A14" s="105"/>
      <c r="B14" s="105"/>
      <c r="C14" s="6"/>
      <c r="E14" s="6"/>
    </row>
    <row r="15" spans="1:6" x14ac:dyDescent="0.25">
      <c r="A15" s="107" t="s">
        <v>169</v>
      </c>
      <c r="B15" s="107" t="s">
        <v>0</v>
      </c>
      <c r="C15" s="108" t="s">
        <v>86</v>
      </c>
      <c r="E15" s="109"/>
      <c r="F15" s="110"/>
    </row>
    <row r="16" spans="1:6" x14ac:dyDescent="0.25">
      <c r="A16" s="34">
        <f>EON!A2</f>
        <v>1</v>
      </c>
      <c r="B16" s="35" t="str">
        <f>EON!B2</f>
        <v>Provision of Requirements</v>
      </c>
      <c r="C16" s="37" t="str">
        <f>EON!G2</f>
        <v>Open</v>
      </c>
      <c r="E16" s="111"/>
      <c r="F16" s="77"/>
    </row>
    <row r="17" spans="1:9" x14ac:dyDescent="0.25">
      <c r="A17" s="34" t="e">
        <f>EON!#REF!</f>
        <v>#REF!</v>
      </c>
      <c r="B17" s="35" t="e">
        <f>EON!#REF!</f>
        <v>#REF!</v>
      </c>
      <c r="C17" s="37" t="e">
        <f>EON!#REF!</f>
        <v>#REF!</v>
      </c>
      <c r="E17" s="112"/>
      <c r="F17" s="2"/>
    </row>
    <row r="18" spans="1:9" hidden="1" x14ac:dyDescent="0.25">
      <c r="A18" s="34">
        <f>EON!A3</f>
        <v>3</v>
      </c>
      <c r="B18" s="35" t="str">
        <f>EON!B3</f>
        <v>Modes of Operation</v>
      </c>
      <c r="C18" s="37" t="str">
        <f>EON!G3</f>
        <v>Open</v>
      </c>
      <c r="E18" s="112"/>
      <c r="F18" s="2"/>
    </row>
    <row r="19" spans="1:9" hidden="1" x14ac:dyDescent="0.25">
      <c r="A19" s="34">
        <f>EON!A4</f>
        <v>4</v>
      </c>
      <c r="B19" s="35" t="str">
        <f>EON!B4</f>
        <v>Protection Settings</v>
      </c>
      <c r="C19" s="37" t="str">
        <f>EON!G4</f>
        <v>Open</v>
      </c>
      <c r="E19" s="112"/>
      <c r="F19" s="2"/>
    </row>
    <row r="20" spans="1:9" hidden="1" x14ac:dyDescent="0.25">
      <c r="A20" s="34">
        <f>EON!A5</f>
        <v>5</v>
      </c>
      <c r="B20" s="35" t="str">
        <f>EON!B5</f>
        <v>Governor Data</v>
      </c>
      <c r="C20" s="37" t="str">
        <f>EON!G5</f>
        <v>Open</v>
      </c>
      <c r="E20" s="112"/>
      <c r="F20" s="2"/>
    </row>
    <row r="21" spans="1:9" hidden="1" x14ac:dyDescent="0.25">
      <c r="A21" s="34">
        <f>EON!A6</f>
        <v>6</v>
      </c>
      <c r="B21" s="35" t="str">
        <f>EON!B6</f>
        <v>Excitation System &amp; Generator</v>
      </c>
      <c r="C21" s="37" t="str">
        <f>EON!G6</f>
        <v>Open</v>
      </c>
      <c r="E21" s="112"/>
      <c r="F21" s="2"/>
    </row>
    <row r="22" spans="1:9" hidden="1" x14ac:dyDescent="0.25">
      <c r="A22" s="34">
        <f>EON!A7</f>
        <v>7</v>
      </c>
      <c r="B22" s="35" t="str">
        <f>EON!B7</f>
        <v>Transformer</v>
      </c>
      <c r="C22" s="37" t="str">
        <f>EON!G7</f>
        <v>Open</v>
      </c>
      <c r="E22" s="112"/>
      <c r="F22" s="2"/>
    </row>
    <row r="23" spans="1:9" hidden="1" x14ac:dyDescent="0.25">
      <c r="A23" s="34">
        <f>EON!A8</f>
        <v>8</v>
      </c>
      <c r="B23" s="35" t="str">
        <f>EON!B8</f>
        <v>Transformer Oil Test</v>
      </c>
      <c r="C23" s="37" t="str">
        <f>EON!G8</f>
        <v>Open</v>
      </c>
      <c r="E23" s="112"/>
      <c r="F23" s="2"/>
    </row>
    <row r="24" spans="1:9" hidden="1" x14ac:dyDescent="0.25">
      <c r="A24" s="34">
        <f>EON!A9</f>
        <v>9</v>
      </c>
      <c r="B24" s="35" t="str">
        <f>EON!B9</f>
        <v>Interface Cabling Scheme</v>
      </c>
      <c r="C24" s="37" t="str">
        <f>EON!G9</f>
        <v>Open</v>
      </c>
      <c r="E24" s="112"/>
      <c r="F24" s="1"/>
      <c r="G24" s="14"/>
      <c r="H24" s="14"/>
      <c r="I24" s="14"/>
    </row>
    <row r="25" spans="1:9" hidden="1" x14ac:dyDescent="0.25">
      <c r="A25" s="34">
        <f>EON!A10</f>
        <v>10</v>
      </c>
      <c r="B25" s="35" t="str">
        <f>EON!B10</f>
        <v>Earthing &amp; Lightning Protection</v>
      </c>
      <c r="C25" s="37" t="str">
        <f>EON!G10</f>
        <v>Open</v>
      </c>
      <c r="E25" s="112"/>
      <c r="F25" s="1"/>
      <c r="G25" s="14"/>
      <c r="H25" s="14"/>
      <c r="I25" s="14"/>
    </row>
    <row r="26" spans="1:9" hidden="1" x14ac:dyDescent="0.25">
      <c r="A26" s="34">
        <f>EON!A11</f>
        <v>11</v>
      </c>
      <c r="B26" s="35" t="str">
        <f>EON!B11</f>
        <v>Power Station CT's &amp; VT's</v>
      </c>
      <c r="C26" s="37" t="str">
        <f>EON!G11</f>
        <v>Open</v>
      </c>
      <c r="E26" s="112"/>
      <c r="F26" s="2"/>
      <c r="G26" s="14"/>
      <c r="H26" s="14"/>
      <c r="I26" s="14"/>
    </row>
    <row r="27" spans="1:9" hidden="1" x14ac:dyDescent="0.25">
      <c r="A27" s="34">
        <f>EON!A12</f>
        <v>12</v>
      </c>
      <c r="B27" s="35" t="str">
        <f>EON!B12</f>
        <v>Function and accuracy check of protection</v>
      </c>
      <c r="C27" s="37" t="str">
        <f>EON!G12</f>
        <v>Open</v>
      </c>
      <c r="E27" s="112"/>
      <c r="F27" s="1"/>
      <c r="G27" s="14"/>
      <c r="H27" s="14"/>
      <c r="I27" s="14"/>
    </row>
    <row r="28" spans="1:9" hidden="1" x14ac:dyDescent="0.25">
      <c r="A28" s="34">
        <f>EON!A13</f>
        <v>13</v>
      </c>
      <c r="B28" s="35" t="str">
        <f>EON!B13</f>
        <v>Operation &amp; Interlocking Check</v>
      </c>
      <c r="C28" s="37" t="str">
        <f>EON!G13</f>
        <v>Open</v>
      </c>
      <c r="E28" s="112"/>
      <c r="F28" s="2"/>
      <c r="G28" s="14"/>
      <c r="H28" s="14"/>
      <c r="I28" s="14"/>
    </row>
    <row r="29" spans="1:9" hidden="1" x14ac:dyDescent="0.25">
      <c r="A29" s="34">
        <f>EON!A14</f>
        <v>14</v>
      </c>
      <c r="B29" s="35" t="str">
        <f>EON!B14</f>
        <v>Interface Cabling Checks</v>
      </c>
      <c r="C29" s="37" t="str">
        <f>EON!G14</f>
        <v>Open</v>
      </c>
      <c r="E29" s="112"/>
      <c r="F29" s="2"/>
      <c r="G29" s="14"/>
      <c r="H29" s="14"/>
      <c r="I29" s="14"/>
    </row>
    <row r="30" spans="1:9" hidden="1" x14ac:dyDescent="0.25">
      <c r="A30" s="34">
        <f>EON!A15</f>
        <v>15</v>
      </c>
      <c r="B30" s="35" t="str">
        <f>EON!B15</f>
        <v>Metering Equipment</v>
      </c>
      <c r="C30" s="37" t="str">
        <f>EON!G15</f>
        <v>Open</v>
      </c>
      <c r="E30" s="112"/>
      <c r="F30" s="1"/>
      <c r="G30" s="14"/>
      <c r="H30" s="14"/>
      <c r="I30" s="14"/>
    </row>
    <row r="31" spans="1:9" hidden="1" x14ac:dyDescent="0.25">
      <c r="A31" s="34">
        <f>EON!A16</f>
        <v>16</v>
      </c>
      <c r="B31" s="35" t="str">
        <f>EON!B16</f>
        <v>Insulation resistance tests</v>
      </c>
      <c r="C31" s="37" t="str">
        <f>EON!G16</f>
        <v>Open</v>
      </c>
      <c r="E31" s="112"/>
      <c r="F31" s="2"/>
      <c r="G31" s="14"/>
      <c r="H31" s="14"/>
      <c r="I31" s="14"/>
    </row>
    <row r="32" spans="1:9" hidden="1" x14ac:dyDescent="0.25">
      <c r="A32" s="34">
        <f>EON!A17</f>
        <v>17</v>
      </c>
      <c r="B32" s="35" t="str">
        <f>EON!B17</f>
        <v>Resistance test for connections.</v>
      </c>
      <c r="C32" s="37" t="str">
        <f>EON!G17</f>
        <v>Open</v>
      </c>
      <c r="E32" s="112"/>
      <c r="F32" s="1"/>
      <c r="G32" s="14"/>
      <c r="H32" s="14"/>
      <c r="I32" s="14"/>
    </row>
    <row r="33" spans="1:9" hidden="1" x14ac:dyDescent="0.25">
      <c r="A33" s="34">
        <f>EON!A18</f>
        <v>18</v>
      </c>
      <c r="B33" s="35" t="str">
        <f>EON!B18</f>
        <v>Authorisation to Construct</v>
      </c>
      <c r="C33" s="37" t="str">
        <f>EON!G18</f>
        <v>Open</v>
      </c>
      <c r="E33" s="112"/>
      <c r="F33" s="2"/>
      <c r="G33" s="14"/>
      <c r="H33" s="14"/>
      <c r="I33" s="14"/>
    </row>
    <row r="34" spans="1:9" hidden="1" x14ac:dyDescent="0.25">
      <c r="A34" s="34">
        <f>EON!A19</f>
        <v>19</v>
      </c>
      <c r="B34" s="35" t="str">
        <f>EON!B19</f>
        <v>Unit Registration</v>
      </c>
      <c r="C34" s="37" t="str">
        <f>EON!G19</f>
        <v>Open</v>
      </c>
      <c r="E34" s="112"/>
      <c r="F34" s="1"/>
      <c r="G34" s="14"/>
      <c r="H34" s="14"/>
      <c r="I34" s="14"/>
    </row>
    <row r="35" spans="1:9" hidden="1" x14ac:dyDescent="0.25">
      <c r="A35" s="34">
        <f>EON!A20</f>
        <v>20</v>
      </c>
      <c r="B35" s="35" t="str">
        <f>EON!B20</f>
        <v>Operational Information</v>
      </c>
      <c r="C35" s="37" t="str">
        <f>EON!G20</f>
        <v>Open</v>
      </c>
      <c r="E35" s="112"/>
      <c r="F35" s="1"/>
      <c r="G35" s="14"/>
      <c r="H35" s="14"/>
      <c r="I35" s="14"/>
    </row>
    <row r="36" spans="1:9" hidden="1" x14ac:dyDescent="0.25">
      <c r="A36" s="34">
        <f>EON!A21</f>
        <v>21</v>
      </c>
      <c r="B36" s="35" t="str">
        <f>EON!B21</f>
        <v>Operation Instruction &amp; Standard Operating Procedure</v>
      </c>
      <c r="C36" s="37" t="str">
        <f>EON!G21</f>
        <v>Open</v>
      </c>
      <c r="E36" s="112"/>
      <c r="F36" s="1"/>
      <c r="G36" s="14"/>
      <c r="H36" s="14"/>
      <c r="I36" s="14"/>
    </row>
    <row r="37" spans="1:9" hidden="1" x14ac:dyDescent="0.25">
      <c r="A37" s="34">
        <f>EON!A22</f>
        <v>22</v>
      </c>
      <c r="B37" s="35" t="str">
        <f>EON!B22</f>
        <v>Declaration of Fitness</v>
      </c>
      <c r="C37" s="37" t="str">
        <f>EON!G22</f>
        <v>Open</v>
      </c>
      <c r="E37" s="112"/>
      <c r="F37" s="1"/>
      <c r="G37" s="14"/>
      <c r="H37" s="14"/>
      <c r="I37" s="14"/>
    </row>
    <row r="38" spans="1:9" hidden="1" x14ac:dyDescent="0.25">
      <c r="A38" s="34">
        <f>EON!A23</f>
        <v>23</v>
      </c>
      <c r="B38" s="35" t="str">
        <f>EON!B23</f>
        <v>Energisation Instruction</v>
      </c>
      <c r="C38" s="37" t="str">
        <f>EON!G23</f>
        <v>Open</v>
      </c>
      <c r="E38" s="112"/>
      <c r="F38" s="1"/>
      <c r="G38" s="14"/>
      <c r="H38" s="14"/>
      <c r="I38" s="14"/>
    </row>
    <row r="39" spans="1:9" hidden="1" x14ac:dyDescent="0.25">
      <c r="A39" s="34">
        <f>EON!A24</f>
        <v>24</v>
      </c>
      <c r="B39" s="35" t="str">
        <f>EON!B24</f>
        <v>Isolation for Energisation</v>
      </c>
      <c r="C39" s="37" t="str">
        <f>EON!G24</f>
        <v>Open</v>
      </c>
      <c r="E39" s="112"/>
      <c r="F39" s="1"/>
      <c r="G39" s="14"/>
      <c r="H39" s="14"/>
      <c r="I39" s="14"/>
    </row>
    <row r="40" spans="1:9" x14ac:dyDescent="0.25">
      <c r="C40" s="7"/>
      <c r="D40" s="7"/>
      <c r="E40" s="7"/>
      <c r="F40" s="2"/>
      <c r="G40" s="14"/>
      <c r="H40" s="14"/>
      <c r="I40" s="14"/>
    </row>
    <row r="41" spans="1:9" x14ac:dyDescent="0.25">
      <c r="A41" s="113" t="s">
        <v>170</v>
      </c>
      <c r="B41" s="113" t="s">
        <v>0</v>
      </c>
      <c r="C41" s="113" t="s">
        <v>26</v>
      </c>
      <c r="D41" s="113" t="s">
        <v>78</v>
      </c>
      <c r="E41" s="184"/>
      <c r="F41" s="184"/>
      <c r="G41" s="14"/>
    </row>
    <row r="42" spans="1:9" hidden="1" x14ac:dyDescent="0.25">
      <c r="A42" s="34">
        <f>ION!A3</f>
        <v>25</v>
      </c>
      <c r="B42" s="35" t="str">
        <f>ION!B3</f>
        <v>Energise transformer</v>
      </c>
      <c r="C42" s="37" t="str">
        <f>ION!H3</f>
        <v>Open</v>
      </c>
      <c r="D42" s="37" t="str">
        <f>ION!I3</f>
        <v>Open</v>
      </c>
      <c r="E42" s="125"/>
      <c r="F42" s="125"/>
      <c r="G42" s="14"/>
    </row>
    <row r="43" spans="1:9" s="16" customFormat="1" hidden="1" x14ac:dyDescent="0.25">
      <c r="A43" s="37">
        <f>ION!A4</f>
        <v>26</v>
      </c>
      <c r="B43" s="83" t="str">
        <f>ION!B4</f>
        <v>Insulation Resistance Tests</v>
      </c>
      <c r="C43" s="37" t="str">
        <f>ION!H4</f>
        <v>Open</v>
      </c>
      <c r="D43" s="37" t="str">
        <f>ION!I4</f>
        <v>Open</v>
      </c>
      <c r="E43" s="114"/>
      <c r="F43" s="114"/>
      <c r="G43" s="15"/>
    </row>
    <row r="44" spans="1:9" hidden="1" x14ac:dyDescent="0.25">
      <c r="A44" s="37">
        <f>ION!A5</f>
        <v>27</v>
      </c>
      <c r="B44" s="83" t="str">
        <f>ION!B5</f>
        <v>Resistance test for connections.</v>
      </c>
      <c r="C44" s="37" t="str">
        <f>ION!H5</f>
        <v>Open</v>
      </c>
      <c r="D44" s="37" t="str">
        <f>ION!I5</f>
        <v>Open</v>
      </c>
      <c r="E44" s="115"/>
      <c r="F44" s="116"/>
      <c r="G44" s="14"/>
    </row>
    <row r="45" spans="1:9" hidden="1" x14ac:dyDescent="0.25">
      <c r="A45" s="37">
        <f>ION!A6</f>
        <v>28</v>
      </c>
      <c r="B45" s="83" t="str">
        <f>ION!B6</f>
        <v>Function and accuracy check of protection</v>
      </c>
      <c r="C45" s="37" t="str">
        <f>ION!H6</f>
        <v>Open</v>
      </c>
      <c r="D45" s="37" t="str">
        <f>ION!I6</f>
        <v>Open</v>
      </c>
      <c r="E45" s="115"/>
      <c r="F45" s="116"/>
      <c r="G45" s="14"/>
    </row>
    <row r="46" spans="1:9" hidden="1" x14ac:dyDescent="0.25">
      <c r="A46" s="37">
        <f>ION!A7</f>
        <v>29</v>
      </c>
      <c r="B46" s="83" t="str">
        <f>ION!B7</f>
        <v>Signal Interface</v>
      </c>
      <c r="C46" s="37" t="str">
        <f>ION!H7</f>
        <v>Open</v>
      </c>
      <c r="D46" s="37" t="str">
        <f>ION!I7</f>
        <v>Open</v>
      </c>
      <c r="E46" s="115"/>
      <c r="F46" s="116"/>
      <c r="G46" s="14"/>
    </row>
    <row r="47" spans="1:9" hidden="1" x14ac:dyDescent="0.25">
      <c r="A47" s="37">
        <f>ION!A8</f>
        <v>30</v>
      </c>
      <c r="B47" s="83" t="str">
        <f>ION!B8</f>
        <v>Generator Excitation - offline checks</v>
      </c>
      <c r="C47" s="37" t="str">
        <f>ION!H8</f>
        <v>Open</v>
      </c>
      <c r="D47" s="37" t="str">
        <f>ION!I8</f>
        <v>Open</v>
      </c>
      <c r="E47" s="115"/>
      <c r="F47" s="116"/>
      <c r="G47" s="14"/>
    </row>
    <row r="48" spans="1:9" s="16" customFormat="1" hidden="1" x14ac:dyDescent="0.25">
      <c r="A48" s="37">
        <f>ION!A9</f>
        <v>31</v>
      </c>
      <c r="B48" s="83" t="str">
        <f>ION!B9</f>
        <v xml:space="preserve">Function Check of protection alarm </v>
      </c>
      <c r="C48" s="37" t="str">
        <f>ION!H9</f>
        <v>Open</v>
      </c>
      <c r="D48" s="37" t="str">
        <f>ION!I9</f>
        <v>Open</v>
      </c>
      <c r="E48" s="117"/>
      <c r="F48" s="118"/>
      <c r="G48" s="15"/>
    </row>
    <row r="49" spans="1:8" hidden="1" x14ac:dyDescent="0.25">
      <c r="A49" s="37">
        <f>ION!A10</f>
        <v>32</v>
      </c>
      <c r="B49" s="83" t="str">
        <f>ION!B10</f>
        <v>Function check of signals</v>
      </c>
      <c r="C49" s="37" t="str">
        <f>ION!H10</f>
        <v>Open</v>
      </c>
      <c r="D49" s="37" t="str">
        <f>ION!I10</f>
        <v>Open</v>
      </c>
      <c r="E49" s="115"/>
      <c r="F49" s="116"/>
      <c r="G49" s="14"/>
    </row>
    <row r="50" spans="1:8" hidden="1" x14ac:dyDescent="0.25">
      <c r="A50" s="37">
        <f>ION!A11</f>
        <v>33</v>
      </c>
      <c r="B50" s="83" t="str">
        <f>ION!B11</f>
        <v xml:space="preserve">Turbine overspeed test.  </v>
      </c>
      <c r="C50" s="37" t="str">
        <f>ION!H11</f>
        <v>Open</v>
      </c>
      <c r="D50" s="37" t="str">
        <f>ION!I11</f>
        <v>Open</v>
      </c>
      <c r="E50" s="115"/>
      <c r="F50" s="116"/>
      <c r="G50" s="14"/>
    </row>
    <row r="51" spans="1:8" hidden="1" x14ac:dyDescent="0.25">
      <c r="A51" s="37">
        <f>ION!A12</f>
        <v>34</v>
      </c>
      <c r="B51" s="83" t="str">
        <f>ION!B12</f>
        <v>Generator Governor - offline checks</v>
      </c>
      <c r="C51" s="37" t="str">
        <f>ION!H12</f>
        <v>Open</v>
      </c>
      <c r="D51" s="37" t="str">
        <f>ION!I12</f>
        <v>Open</v>
      </c>
      <c r="E51" s="115"/>
      <c r="F51" s="116"/>
      <c r="G51" s="14"/>
    </row>
    <row r="52" spans="1:8" hidden="1" x14ac:dyDescent="0.25">
      <c r="A52" s="37">
        <f>ION!A13</f>
        <v>35</v>
      </c>
      <c r="B52" s="83" t="str">
        <f>ION!B13</f>
        <v>Synchroniser Checks</v>
      </c>
      <c r="C52" s="37" t="str">
        <f>ION!H13</f>
        <v>Open</v>
      </c>
      <c r="D52" s="37" t="str">
        <f>ION!I13</f>
        <v>Open</v>
      </c>
      <c r="E52" s="115"/>
      <c r="F52" s="116"/>
      <c r="G52" s="14"/>
    </row>
    <row r="53" spans="1:8" hidden="1" x14ac:dyDescent="0.25">
      <c r="A53" s="37">
        <f>ION!A14</f>
        <v>36</v>
      </c>
      <c r="B53" s="83" t="str">
        <f>ION!B14</f>
        <v>Declarations of Fitness</v>
      </c>
      <c r="C53" s="37" t="str">
        <f>ION!H14</f>
        <v>Open</v>
      </c>
      <c r="D53" s="37" t="str">
        <f>ION!I14</f>
        <v>Open</v>
      </c>
      <c r="E53" s="115"/>
      <c r="F53" s="116"/>
      <c r="G53" s="14"/>
    </row>
    <row r="54" spans="1:8" x14ac:dyDescent="0.25">
      <c r="A54" s="17"/>
      <c r="B54" s="119"/>
      <c r="C54" s="120"/>
      <c r="D54" s="120"/>
      <c r="E54" s="120"/>
      <c r="F54" s="8"/>
      <c r="G54" s="14"/>
      <c r="H54" s="14"/>
    </row>
    <row r="55" spans="1:8" ht="27.6" x14ac:dyDescent="0.25">
      <c r="A55" s="113" t="s">
        <v>171</v>
      </c>
      <c r="B55" s="113" t="s">
        <v>0</v>
      </c>
      <c r="C55" s="113" t="str">
        <f>FON!H1</f>
        <v>Test procedure Agreed</v>
      </c>
      <c r="D55" s="113" t="str">
        <f>FON!I1</f>
        <v>Testing Completed on Primary Fuel</v>
      </c>
      <c r="E55" s="113" t="str">
        <f>FON!J1</f>
        <v>Testing Completed on Secondary Fuel</v>
      </c>
      <c r="F55" s="113" t="str">
        <f>FON!K1</f>
        <v>Test Status</v>
      </c>
      <c r="G55" s="116"/>
      <c r="H55" s="14"/>
    </row>
    <row r="56" spans="1:8" hidden="1" x14ac:dyDescent="0.25">
      <c r="A56" s="38" t="e">
        <f>FON!#REF!</f>
        <v>#REF!</v>
      </c>
      <c r="B56" s="39" t="e">
        <f>FON!#REF!</f>
        <v>#REF!</v>
      </c>
      <c r="C56" s="37" t="e">
        <f>FON!#REF!</f>
        <v>#REF!</v>
      </c>
      <c r="D56" s="37" t="e">
        <f>FON!#REF!</f>
        <v>#REF!</v>
      </c>
      <c r="E56" s="37" t="e">
        <f>FON!#REF!</f>
        <v>#REF!</v>
      </c>
      <c r="F56" s="37" t="e">
        <f>FON!#REF!</f>
        <v>#REF!</v>
      </c>
      <c r="G56" s="121"/>
      <c r="H56" s="14"/>
    </row>
    <row r="57" spans="1:8" hidden="1" x14ac:dyDescent="0.25">
      <c r="A57" s="38" t="e">
        <f>FON!#REF!</f>
        <v>#REF!</v>
      </c>
      <c r="B57" s="39" t="e">
        <f>FON!#REF!</f>
        <v>#REF!</v>
      </c>
      <c r="C57" s="37" t="e">
        <f>FON!#REF!</f>
        <v>#REF!</v>
      </c>
      <c r="D57" s="37" t="e">
        <f>FON!#REF!</f>
        <v>#REF!</v>
      </c>
      <c r="E57" s="37" t="e">
        <f>FON!#REF!</f>
        <v>#REF!</v>
      </c>
      <c r="F57" s="37" t="e">
        <f>FON!#REF!</f>
        <v>#REF!</v>
      </c>
      <c r="G57" s="121"/>
      <c r="H57" s="14"/>
    </row>
    <row r="58" spans="1:8" hidden="1" x14ac:dyDescent="0.25">
      <c r="A58" s="38" t="e">
        <f>FON!#REF!</f>
        <v>#REF!</v>
      </c>
      <c r="B58" s="39" t="e">
        <f>FON!#REF!</f>
        <v>#REF!</v>
      </c>
      <c r="C58" s="37" t="e">
        <f>FON!#REF!</f>
        <v>#REF!</v>
      </c>
      <c r="D58" s="37" t="e">
        <f>FON!#REF!</f>
        <v>#REF!</v>
      </c>
      <c r="E58" s="37" t="e">
        <f>FON!#REF!</f>
        <v>#REF!</v>
      </c>
      <c r="F58" s="37" t="e">
        <f>FON!#REF!</f>
        <v>#REF!</v>
      </c>
      <c r="G58" s="116"/>
      <c r="H58" s="14"/>
    </row>
    <row r="59" spans="1:8" ht="27.6" x14ac:dyDescent="0.25">
      <c r="A59" s="38">
        <f>FON!A5</f>
        <v>40</v>
      </c>
      <c r="B59" s="39" t="str">
        <f>FON!B5</f>
        <v>Frequency Response
(Governor Droop)</v>
      </c>
      <c r="C59" s="37" t="str">
        <f>FON!H5</f>
        <v>Open</v>
      </c>
      <c r="D59" s="37" t="str">
        <f>FON!I5</f>
        <v>Open</v>
      </c>
      <c r="E59" s="37" t="str">
        <f>FON!J5</f>
        <v>Open</v>
      </c>
      <c r="F59" s="37" t="str">
        <f>FON!K5</f>
        <v>Open</v>
      </c>
      <c r="G59" s="116"/>
      <c r="H59" s="14"/>
    </row>
    <row r="60" spans="1:8" hidden="1" x14ac:dyDescent="0.25">
      <c r="A60" s="38" t="e">
        <f>FON!#REF!</f>
        <v>#REF!</v>
      </c>
      <c r="B60" s="39" t="e">
        <f>FON!#REF!</f>
        <v>#REF!</v>
      </c>
      <c r="C60" s="37" t="e">
        <f>FON!#REF!</f>
        <v>#REF!</v>
      </c>
      <c r="D60" s="37" t="e">
        <f>FON!#REF!</f>
        <v>#REF!</v>
      </c>
      <c r="E60" s="37" t="e">
        <f>FON!#REF!</f>
        <v>#REF!</v>
      </c>
      <c r="F60" s="37" t="e">
        <f>FON!#REF!</f>
        <v>#REF!</v>
      </c>
      <c r="G60" s="121"/>
      <c r="H60" s="14"/>
    </row>
    <row r="61" spans="1:8" hidden="1" x14ac:dyDescent="0.25">
      <c r="A61" s="38" t="e">
        <f>FON!#REF!</f>
        <v>#REF!</v>
      </c>
      <c r="B61" s="39" t="e">
        <f>FON!#REF!</f>
        <v>#REF!</v>
      </c>
      <c r="C61" s="37" t="e">
        <f>FON!#REF!</f>
        <v>#REF!</v>
      </c>
      <c r="D61" s="37" t="e">
        <f>FON!#REF!</f>
        <v>#REF!</v>
      </c>
      <c r="E61" s="37" t="e">
        <f>FON!#REF!</f>
        <v>#REF!</v>
      </c>
      <c r="F61" s="37" t="e">
        <f>FON!#REF!</f>
        <v>#REF!</v>
      </c>
      <c r="G61" s="121"/>
      <c r="H61" s="14"/>
    </row>
    <row r="62" spans="1:8" hidden="1" x14ac:dyDescent="0.25">
      <c r="A62" s="38" t="e">
        <f>FON!#REF!</f>
        <v>#REF!</v>
      </c>
      <c r="B62" s="39" t="e">
        <f>FON!#REF!</f>
        <v>#REF!</v>
      </c>
      <c r="C62" s="37" t="e">
        <f>FON!#REF!</f>
        <v>#REF!</v>
      </c>
      <c r="D62" s="37" t="e">
        <f>FON!#REF!</f>
        <v>#REF!</v>
      </c>
      <c r="E62" s="37" t="e">
        <f>FON!#REF!</f>
        <v>#REF!</v>
      </c>
      <c r="F62" s="37" t="e">
        <f>FON!#REF!</f>
        <v>#REF!</v>
      </c>
      <c r="G62" s="121"/>
      <c r="H62" s="14"/>
    </row>
    <row r="63" spans="1:8" ht="27.6" x14ac:dyDescent="0.25">
      <c r="A63" s="38">
        <f>FON!A3</f>
        <v>44</v>
      </c>
      <c r="B63" s="39" t="str">
        <f>FON!B3</f>
        <v>Full Load Rejection followed by Islanded Mode
(Trip to House Load)</v>
      </c>
      <c r="C63" s="37" t="str">
        <f>FON!H3</f>
        <v>Open</v>
      </c>
      <c r="D63" s="37" t="str">
        <f>FON!I3</f>
        <v>Open</v>
      </c>
      <c r="E63" s="37" t="str">
        <f>FON!J3</f>
        <v>Open</v>
      </c>
      <c r="F63" s="37" t="str">
        <f>FON!K3</f>
        <v>Open</v>
      </c>
      <c r="G63" s="121"/>
      <c r="H63" s="14"/>
    </row>
    <row r="64" spans="1:8" hidden="1" x14ac:dyDescent="0.25">
      <c r="A64" s="38" t="e">
        <f>FON!#REF!</f>
        <v>#REF!</v>
      </c>
      <c r="B64" s="39" t="e">
        <f>FON!#REF!</f>
        <v>#REF!</v>
      </c>
      <c r="C64" s="37" t="e">
        <f>FON!#REF!</f>
        <v>#REF!</v>
      </c>
      <c r="D64" s="37" t="e">
        <f>FON!#REF!</f>
        <v>#REF!</v>
      </c>
      <c r="E64" s="37" t="e">
        <f>FON!#REF!</f>
        <v>#REF!</v>
      </c>
      <c r="F64" s="37" t="e">
        <f>FON!#REF!</f>
        <v>#REF!</v>
      </c>
      <c r="G64" s="121"/>
      <c r="H64" s="14"/>
    </row>
    <row r="65" spans="1:8" hidden="1" x14ac:dyDescent="0.25">
      <c r="A65" s="38" t="e">
        <f>FON!#REF!</f>
        <v>#REF!</v>
      </c>
      <c r="B65" s="39" t="e">
        <f>FON!#REF!</f>
        <v>#REF!</v>
      </c>
      <c r="C65" s="37" t="e">
        <f>FON!#REF!</f>
        <v>#REF!</v>
      </c>
      <c r="D65" s="37" t="e">
        <f>FON!#REF!</f>
        <v>#REF!</v>
      </c>
      <c r="E65" s="37" t="e">
        <f>FON!#REF!</f>
        <v>#REF!</v>
      </c>
      <c r="F65" s="37" t="e">
        <f>FON!#REF!</f>
        <v>#REF!</v>
      </c>
      <c r="G65" s="121"/>
      <c r="H65" s="14"/>
    </row>
    <row r="66" spans="1:8" hidden="1" x14ac:dyDescent="0.25">
      <c r="A66" s="38" t="e">
        <f>FON!#REF!</f>
        <v>#REF!</v>
      </c>
      <c r="B66" s="39" t="e">
        <f>FON!#REF!</f>
        <v>#REF!</v>
      </c>
      <c r="C66" s="37" t="e">
        <f>FON!#REF!</f>
        <v>#REF!</v>
      </c>
      <c r="D66" s="37" t="e">
        <f>FON!#REF!</f>
        <v>#REF!</v>
      </c>
      <c r="E66" s="37" t="e">
        <f>FON!#REF!</f>
        <v>#REF!</v>
      </c>
      <c r="F66" s="37" t="e">
        <f>FON!#REF!</f>
        <v>#REF!</v>
      </c>
      <c r="G66" s="121"/>
      <c r="H66" s="14"/>
    </row>
    <row r="67" spans="1:8" hidden="1" x14ac:dyDescent="0.25">
      <c r="A67" s="38" t="e">
        <f>FON!#REF!</f>
        <v>#REF!</v>
      </c>
      <c r="B67" s="39" t="e">
        <f>FON!#REF!</f>
        <v>#REF!</v>
      </c>
      <c r="C67" s="37" t="e">
        <f>FON!#REF!</f>
        <v>#REF!</v>
      </c>
      <c r="D67" s="37" t="e">
        <f>FON!#REF!</f>
        <v>#REF!</v>
      </c>
      <c r="E67" s="37" t="e">
        <f>FON!#REF!</f>
        <v>#REF!</v>
      </c>
      <c r="F67" s="37" t="e">
        <f>FON!#REF!</f>
        <v>#REF!</v>
      </c>
      <c r="G67" s="116"/>
      <c r="H67" s="14"/>
    </row>
    <row r="68" spans="1:8" hidden="1" x14ac:dyDescent="0.25">
      <c r="A68" s="38" t="e">
        <f>FON!#REF!</f>
        <v>#REF!</v>
      </c>
      <c r="B68" s="39" t="e">
        <f>FON!#REF!</f>
        <v>#REF!</v>
      </c>
      <c r="C68" s="37" t="e">
        <f>FON!#REF!</f>
        <v>#REF!</v>
      </c>
      <c r="D68" s="37" t="e">
        <f>FON!#REF!</f>
        <v>#REF!</v>
      </c>
      <c r="E68" s="37" t="e">
        <f>FON!#REF!</f>
        <v>#REF!</v>
      </c>
      <c r="F68" s="37" t="e">
        <f>FON!#REF!</f>
        <v>#REF!</v>
      </c>
      <c r="G68" s="116"/>
      <c r="H68" s="14"/>
    </row>
    <row r="69" spans="1:8" ht="27.6" x14ac:dyDescent="0.25">
      <c r="A69" s="38">
        <f>FON!A4</f>
        <v>50</v>
      </c>
      <c r="B69" s="39" t="str">
        <f>FON!B4</f>
        <v>Reactive Power Capability
(Excitation Limiters)</v>
      </c>
      <c r="C69" s="37" t="str">
        <f>FON!H4</f>
        <v>Open</v>
      </c>
      <c r="D69" s="37" t="str">
        <f>FON!I4</f>
        <v>Open</v>
      </c>
      <c r="E69" s="37" t="str">
        <f>FON!J4</f>
        <v>N/A</v>
      </c>
      <c r="F69" s="37" t="str">
        <f>FON!K4</f>
        <v>Open</v>
      </c>
      <c r="G69" s="116"/>
      <c r="H69" s="14"/>
    </row>
    <row r="70" spans="1:8" hidden="1" x14ac:dyDescent="0.25">
      <c r="A70" s="38" t="e">
        <f>FON!#REF!</f>
        <v>#REF!</v>
      </c>
      <c r="B70" s="39" t="e">
        <f>FON!#REF!</f>
        <v>#REF!</v>
      </c>
      <c r="C70" s="37" t="e">
        <f>FON!#REF!</f>
        <v>#REF!</v>
      </c>
      <c r="D70" s="37" t="e">
        <f>FON!#REF!</f>
        <v>#REF!</v>
      </c>
      <c r="E70" s="37" t="e">
        <f>FON!#REF!</f>
        <v>#REF!</v>
      </c>
      <c r="F70" s="37" t="e">
        <f>FON!#REF!</f>
        <v>#REF!</v>
      </c>
      <c r="G70" s="121"/>
      <c r="H70" s="14"/>
    </row>
    <row r="71" spans="1:8" hidden="1" x14ac:dyDescent="0.25">
      <c r="A71" s="38" t="e">
        <f>FON!#REF!</f>
        <v>#REF!</v>
      </c>
      <c r="B71" s="39" t="e">
        <f>FON!#REF!</f>
        <v>#REF!</v>
      </c>
      <c r="C71" s="37" t="e">
        <f>FON!#REF!</f>
        <v>#REF!</v>
      </c>
      <c r="D71" s="37" t="e">
        <f>FON!#REF!</f>
        <v>#REF!</v>
      </c>
      <c r="E71" s="37" t="e">
        <f>FON!#REF!</f>
        <v>#REF!</v>
      </c>
      <c r="F71" s="37" t="e">
        <f>FON!#REF!</f>
        <v>#REF!</v>
      </c>
      <c r="G71" s="121"/>
      <c r="H71" s="14"/>
    </row>
    <row r="72" spans="1:8" hidden="1" x14ac:dyDescent="0.25">
      <c r="A72" s="38" t="e">
        <f>FON!#REF!</f>
        <v>#REF!</v>
      </c>
      <c r="B72" s="39" t="e">
        <f>FON!#REF!</f>
        <v>#REF!</v>
      </c>
      <c r="C72" s="37" t="e">
        <f>FON!#REF!</f>
        <v>#REF!</v>
      </c>
      <c r="D72" s="37" t="e">
        <f>FON!#REF!</f>
        <v>#REF!</v>
      </c>
      <c r="E72" s="37" t="e">
        <f>FON!#REF!</f>
        <v>#REF!</v>
      </c>
      <c r="F72" s="37" t="e">
        <f>FON!#REF!</f>
        <v>#REF!</v>
      </c>
      <c r="G72" s="121"/>
      <c r="H72" s="14"/>
    </row>
    <row r="73" spans="1:8" hidden="1" x14ac:dyDescent="0.25">
      <c r="A73" s="38" t="e">
        <f>FON!#REF!</f>
        <v>#REF!</v>
      </c>
      <c r="B73" s="39" t="e">
        <f>FON!#REF!</f>
        <v>#REF!</v>
      </c>
      <c r="C73" s="37" t="e">
        <f>FON!#REF!</f>
        <v>#REF!</v>
      </c>
      <c r="D73" s="37" t="e">
        <f>FON!#REF!</f>
        <v>#REF!</v>
      </c>
      <c r="E73" s="37" t="e">
        <f>FON!#REF!</f>
        <v>#REF!</v>
      </c>
      <c r="F73" s="37" t="e">
        <f>FON!#REF!</f>
        <v>#REF!</v>
      </c>
      <c r="G73" s="121"/>
      <c r="H73" s="14"/>
    </row>
    <row r="74" spans="1:8" hidden="1" x14ac:dyDescent="0.25">
      <c r="A74" s="38" t="e">
        <f>FON!#REF!</f>
        <v>#REF!</v>
      </c>
      <c r="B74" s="39" t="e">
        <f>FON!#REF!</f>
        <v>#REF!</v>
      </c>
      <c r="C74" s="37" t="e">
        <f>FON!#REF!</f>
        <v>#REF!</v>
      </c>
      <c r="D74" s="37" t="e">
        <f>FON!#REF!</f>
        <v>#REF!</v>
      </c>
      <c r="E74" s="37" t="e">
        <f>FON!#REF!</f>
        <v>#REF!</v>
      </c>
      <c r="F74" s="37" t="e">
        <f>FON!#REF!</f>
        <v>#REF!</v>
      </c>
      <c r="G74" s="121"/>
      <c r="H74" s="14"/>
    </row>
    <row r="75" spans="1:8" hidden="1" x14ac:dyDescent="0.25">
      <c r="A75" s="38" t="e">
        <f>FON!#REF!</f>
        <v>#REF!</v>
      </c>
      <c r="B75" s="39" t="e">
        <f>FON!#REF!</f>
        <v>#REF!</v>
      </c>
      <c r="C75" s="37" t="e">
        <f>FON!#REF!</f>
        <v>#REF!</v>
      </c>
      <c r="D75" s="37" t="e">
        <f>FON!#REF!</f>
        <v>#REF!</v>
      </c>
      <c r="E75" s="37" t="e">
        <f>FON!#REF!</f>
        <v>#REF!</v>
      </c>
      <c r="F75" s="37" t="e">
        <f>FON!#REF!</f>
        <v>#REF!</v>
      </c>
      <c r="G75" s="121"/>
      <c r="H75" s="14"/>
    </row>
    <row r="76" spans="1:8" hidden="1" x14ac:dyDescent="0.25">
      <c r="A76" s="38" t="e">
        <f>FON!#REF!</f>
        <v>#REF!</v>
      </c>
      <c r="B76" s="39" t="e">
        <f>FON!#REF!</f>
        <v>#REF!</v>
      </c>
      <c r="C76" s="37" t="e">
        <f>FON!#REF!</f>
        <v>#REF!</v>
      </c>
      <c r="D76" s="37" t="e">
        <f>FON!#REF!</f>
        <v>#REF!</v>
      </c>
      <c r="E76" s="37" t="e">
        <f>FON!#REF!</f>
        <v>#REF!</v>
      </c>
      <c r="F76" s="37" t="e">
        <f>FON!#REF!</f>
        <v>#REF!</v>
      </c>
      <c r="G76" s="116"/>
      <c r="H76" s="14"/>
    </row>
    <row r="77" spans="1:8" hidden="1" x14ac:dyDescent="0.25">
      <c r="A77" s="38" t="e">
        <f>FON!#REF!</f>
        <v>#REF!</v>
      </c>
      <c r="B77" s="39" t="e">
        <f>FON!#REF!</f>
        <v>#REF!</v>
      </c>
      <c r="C77" s="37" t="e">
        <f>FON!#REF!</f>
        <v>#REF!</v>
      </c>
      <c r="D77" s="37" t="e">
        <f>FON!#REF!</f>
        <v>#REF!</v>
      </c>
      <c r="E77" s="37" t="e">
        <f>FON!#REF!</f>
        <v>#REF!</v>
      </c>
      <c r="F77" s="37" t="e">
        <f>FON!#REF!</f>
        <v>#REF!</v>
      </c>
      <c r="G77" s="116"/>
      <c r="H77" s="14"/>
    </row>
    <row r="78" spans="1:8" hidden="1" x14ac:dyDescent="0.25">
      <c r="A78" s="38" t="e">
        <f>FON!#REF!</f>
        <v>#REF!</v>
      </c>
      <c r="B78" s="39" t="e">
        <f>FON!#REF!</f>
        <v>#REF!</v>
      </c>
      <c r="C78" s="37" t="e">
        <f>FON!#REF!</f>
        <v>#REF!</v>
      </c>
      <c r="D78" s="37" t="e">
        <f>FON!#REF!</f>
        <v>#REF!</v>
      </c>
      <c r="E78" s="37" t="e">
        <f>FON!#REF!</f>
        <v>#REF!</v>
      </c>
      <c r="F78" s="37" t="e">
        <f>FON!#REF!</f>
        <v>#REF!</v>
      </c>
      <c r="G78" s="116"/>
      <c r="H78" s="14"/>
    </row>
    <row r="79" spans="1:8" hidden="1" x14ac:dyDescent="0.25">
      <c r="A79" s="38" t="e">
        <f>FON!#REF!</f>
        <v>#REF!</v>
      </c>
      <c r="B79" s="39" t="e">
        <f>FON!#REF!</f>
        <v>#REF!</v>
      </c>
      <c r="C79" s="37" t="e">
        <f>FON!#REF!</f>
        <v>#REF!</v>
      </c>
      <c r="D79" s="37" t="e">
        <f>FON!#REF!</f>
        <v>#REF!</v>
      </c>
      <c r="E79" s="37" t="e">
        <f>FON!#REF!</f>
        <v>#REF!</v>
      </c>
      <c r="F79" s="37" t="e">
        <f>FON!#REF!</f>
        <v>#REF!</v>
      </c>
      <c r="G79" s="116"/>
      <c r="H79" s="14"/>
    </row>
    <row r="80" spans="1:8" hidden="1" x14ac:dyDescent="0.25">
      <c r="A80" s="38" t="e">
        <f>FON!#REF!</f>
        <v>#REF!</v>
      </c>
      <c r="B80" s="39" t="e">
        <f>FON!#REF!</f>
        <v>#REF!</v>
      </c>
      <c r="C80" s="37" t="e">
        <f>FON!#REF!</f>
        <v>#REF!</v>
      </c>
      <c r="D80" s="37" t="e">
        <f>FON!#REF!</f>
        <v>#REF!</v>
      </c>
      <c r="E80" s="37" t="e">
        <f>FON!#REF!</f>
        <v>#REF!</v>
      </c>
      <c r="F80" s="37" t="e">
        <f>FON!#REF!</f>
        <v>#REF!</v>
      </c>
      <c r="G80" s="116"/>
      <c r="H80" s="14"/>
    </row>
    <row r="81" spans="1:9" hidden="1" x14ac:dyDescent="0.25">
      <c r="A81" s="38" t="e">
        <f>FON!#REF!</f>
        <v>#REF!</v>
      </c>
      <c r="B81" s="39" t="e">
        <f>FON!#REF!</f>
        <v>#REF!</v>
      </c>
      <c r="C81" s="37" t="e">
        <f>FON!#REF!</f>
        <v>#REF!</v>
      </c>
      <c r="D81" s="37" t="e">
        <f>FON!#REF!</f>
        <v>#REF!</v>
      </c>
      <c r="E81" s="37" t="e">
        <f>FON!#REF!</f>
        <v>#REF!</v>
      </c>
      <c r="F81" s="37" t="e">
        <f>FON!#REF!</f>
        <v>#REF!</v>
      </c>
      <c r="G81" s="121"/>
      <c r="H81" s="14"/>
    </row>
    <row r="82" spans="1:9" hidden="1" x14ac:dyDescent="0.25">
      <c r="A82" s="38" t="e">
        <f>FON!#REF!</f>
        <v>#REF!</v>
      </c>
      <c r="B82" s="39" t="e">
        <f>FON!#REF!</f>
        <v>#REF!</v>
      </c>
      <c r="C82" s="37" t="e">
        <f>FON!#REF!</f>
        <v>#REF!</v>
      </c>
      <c r="D82" s="37" t="e">
        <f>FON!#REF!</f>
        <v>#REF!</v>
      </c>
      <c r="E82" s="37" t="e">
        <f>FON!#REF!</f>
        <v>#REF!</v>
      </c>
      <c r="F82" s="37" t="e">
        <f>FON!#REF!</f>
        <v>#REF!</v>
      </c>
      <c r="G82" s="122"/>
      <c r="H82" s="14"/>
    </row>
    <row r="83" spans="1:9" hidden="1" x14ac:dyDescent="0.25">
      <c r="A83" s="38" t="e">
        <f>FON!#REF!</f>
        <v>#REF!</v>
      </c>
      <c r="B83" s="39" t="e">
        <f>FON!#REF!</f>
        <v>#REF!</v>
      </c>
      <c r="C83" s="37" t="e">
        <f>FON!#REF!</f>
        <v>#REF!</v>
      </c>
      <c r="D83" s="37" t="e">
        <f>FON!#REF!</f>
        <v>#REF!</v>
      </c>
      <c r="E83" s="37" t="e">
        <f>FON!#REF!</f>
        <v>#REF!</v>
      </c>
      <c r="F83" s="37" t="e">
        <f>FON!#REF!</f>
        <v>#REF!</v>
      </c>
      <c r="G83" s="14"/>
      <c r="H83" s="14"/>
    </row>
    <row r="84" spans="1:9" hidden="1" x14ac:dyDescent="0.25">
      <c r="A84" s="38" t="e">
        <f>FON!#REF!</f>
        <v>#REF!</v>
      </c>
      <c r="B84" s="39" t="e">
        <f>FON!#REF!</f>
        <v>#REF!</v>
      </c>
      <c r="C84" s="37" t="e">
        <f>FON!#REF!</f>
        <v>#REF!</v>
      </c>
      <c r="D84" s="37" t="e">
        <f>FON!#REF!</f>
        <v>#REF!</v>
      </c>
      <c r="E84" s="37" t="e">
        <f>FON!#REF!</f>
        <v>#REF!</v>
      </c>
      <c r="F84" s="37" t="e">
        <f>FON!#REF!</f>
        <v>#REF!</v>
      </c>
      <c r="G84" s="14"/>
      <c r="H84" s="14"/>
    </row>
    <row r="85" spans="1:9" hidden="1" x14ac:dyDescent="0.25">
      <c r="A85" s="38" t="e">
        <f>FON!#REF!</f>
        <v>#REF!</v>
      </c>
      <c r="B85" s="39" t="e">
        <f>FON!#REF!</f>
        <v>#REF!</v>
      </c>
      <c r="C85" s="37" t="e">
        <f>FON!#REF!</f>
        <v>#REF!</v>
      </c>
      <c r="D85" s="37" t="e">
        <f>FON!#REF!</f>
        <v>#REF!</v>
      </c>
      <c r="E85" s="37" t="e">
        <f>FON!#REF!</f>
        <v>#REF!</v>
      </c>
      <c r="F85" s="37" t="e">
        <f>FON!#REF!</f>
        <v>#REF!</v>
      </c>
      <c r="G85" s="14"/>
      <c r="H85" s="14"/>
    </row>
    <row r="86" spans="1:9" x14ac:dyDescent="0.25">
      <c r="A86" s="36"/>
      <c r="B86" s="36"/>
      <c r="C86" s="36"/>
      <c r="D86" s="36"/>
      <c r="E86" s="36"/>
    </row>
    <row r="87" spans="1:9" ht="27.6" hidden="1" x14ac:dyDescent="0.25">
      <c r="A87" s="113" t="s">
        <v>2</v>
      </c>
      <c r="B87" s="113" t="s">
        <v>0</v>
      </c>
      <c r="C87" s="113" t="str">
        <f>'Phase D'!F1</f>
        <v>Test procedure Agreed</v>
      </c>
      <c r="D87" s="113" t="str">
        <f>'Phase D'!G1</f>
        <v>Testing Completed on Primary Fuel</v>
      </c>
      <c r="E87" s="113" t="str">
        <f>'Phase D'!H1</f>
        <v>Testing Completed on Secondary Fuel</v>
      </c>
      <c r="F87" s="113" t="str">
        <f>'Phase D'!I1</f>
        <v>Test Status</v>
      </c>
    </row>
    <row r="88" spans="1:9" s="16" customFormat="1" hidden="1" x14ac:dyDescent="0.25">
      <c r="A88" s="40">
        <f>'Phase D'!A2</f>
        <v>67</v>
      </c>
      <c r="B88" s="41" t="str">
        <f>'Phase D'!B2</f>
        <v>Black Start</v>
      </c>
      <c r="C88" s="37" t="str">
        <f>'Phase D'!F2</f>
        <v>Open</v>
      </c>
      <c r="D88" s="37" t="str">
        <f>'Phase D'!G2</f>
        <v>Open</v>
      </c>
      <c r="E88" s="37" t="str">
        <f>'Phase D'!H2</f>
        <v>Open</v>
      </c>
      <c r="F88" s="37" t="str">
        <f>'Phase D'!I2</f>
        <v>Open</v>
      </c>
    </row>
    <row r="89" spans="1:9" hidden="1" x14ac:dyDescent="0.25">
      <c r="A89" s="40">
        <f>'Phase D'!A3</f>
        <v>68</v>
      </c>
      <c r="B89" s="41" t="str">
        <f>'Phase D'!B3</f>
        <v>Operating Reserves</v>
      </c>
      <c r="C89" s="37" t="str">
        <f>'Phase D'!F3</f>
        <v>Open</v>
      </c>
      <c r="D89" s="37" t="str">
        <f>'Phase D'!G3</f>
        <v>Open</v>
      </c>
      <c r="E89" s="37" t="str">
        <f>'Phase D'!H3</f>
        <v>Open</v>
      </c>
      <c r="F89" s="37" t="str">
        <f>'Phase D'!I3</f>
        <v>Open</v>
      </c>
    </row>
    <row r="90" spans="1:9" s="5" customFormat="1" hidden="1" x14ac:dyDescent="0.25">
      <c r="A90" s="40">
        <f>'Phase D'!A4</f>
        <v>69</v>
      </c>
      <c r="B90" s="41" t="str">
        <f>'Phase D'!B4</f>
        <v>Ramping Margins</v>
      </c>
      <c r="C90" s="37" t="str">
        <f>'Phase D'!F4</f>
        <v>Open</v>
      </c>
      <c r="D90" s="37" t="str">
        <f>'Phase D'!G4</f>
        <v>Open</v>
      </c>
      <c r="E90" s="37" t="str">
        <f>'Phase D'!H4</f>
        <v>Open</v>
      </c>
      <c r="F90" s="37" t="str">
        <f>'Phase D'!I4</f>
        <v>Open</v>
      </c>
      <c r="G90" s="4"/>
      <c r="H90" s="4"/>
      <c r="I90" s="4"/>
    </row>
    <row r="91" spans="1:9" hidden="1" x14ac:dyDescent="0.25">
      <c r="A91" s="40">
        <f>'Phase D'!A5</f>
        <v>70</v>
      </c>
      <c r="B91" s="41" t="str">
        <f>'Phase D'!B5</f>
        <v>Fast Post Fault Active Power Recovery &amp; Dynamic Reactive Response</v>
      </c>
      <c r="C91" s="37" t="str">
        <f>'Phase D'!F5</f>
        <v>Open</v>
      </c>
      <c r="D91" s="37" t="str">
        <f>'Phase D'!G5</f>
        <v>Open</v>
      </c>
      <c r="E91" s="37" t="str">
        <f>'Phase D'!H5</f>
        <v>Open</v>
      </c>
      <c r="F91" s="37" t="str">
        <f>'Phase D'!I5</f>
        <v>Open</v>
      </c>
    </row>
    <row r="92" spans="1:9" hidden="1" x14ac:dyDescent="0.25">
      <c r="A92" s="40">
        <f>'Phase D'!A6</f>
        <v>71</v>
      </c>
      <c r="B92" s="41" t="str">
        <f>'Phase D'!B6</f>
        <v>Steady State Reactive Power</v>
      </c>
      <c r="C92" s="37" t="str">
        <f>'Phase D'!F6</f>
        <v>Open</v>
      </c>
      <c r="D92" s="37" t="str">
        <f>'Phase D'!G6</f>
        <v>Open</v>
      </c>
      <c r="E92" s="37" t="str">
        <f>'Phase D'!H6</f>
        <v>Open</v>
      </c>
      <c r="F92" s="37" t="str">
        <f>'Phase D'!I6</f>
        <v>Open</v>
      </c>
    </row>
    <row r="93" spans="1:9" hidden="1" x14ac:dyDescent="0.25">
      <c r="A93" s="40">
        <f>'Phase D'!A7</f>
        <v>72</v>
      </c>
      <c r="B93" s="41" t="str">
        <f>'Phase D'!B7</f>
        <v>Synchronous Inertial Response</v>
      </c>
      <c r="C93" s="37" t="str">
        <f>'Phase D'!F7</f>
        <v>Open</v>
      </c>
      <c r="D93" s="37" t="str">
        <f>'Phase D'!G7</f>
        <v>Open</v>
      </c>
      <c r="E93" s="37" t="str">
        <f>'Phase D'!H7</f>
        <v>Open</v>
      </c>
      <c r="F93" s="37" t="str">
        <f>'Phase D'!I7</f>
        <v>Open</v>
      </c>
    </row>
  </sheetData>
  <dataConsolidate/>
  <customSheetViews>
    <customSheetView guid="{D9D309A1-6D03-43CB-BF78-3082216FC2AF}" scale="85" showPageBreaks="1" fitToPage="1" printArea="1">
      <pane ySplit="7" topLeftCell="A11" activePane="bottomLeft" state="frozen"/>
      <selection pane="bottomLeft" activeCell="B16" sqref="B16"/>
      <pageMargins left="0.70866141732283472" right="0.70866141732283472" top="0.74803149606299213" bottom="0.74803149606299213" header="0.31496062992125984" footer="0.31496062992125984"/>
      <pageSetup paperSize="8" scale="65" orientation="portrait" r:id="rId1"/>
      <headerFooter>
        <oddHeader>&amp;L&amp;G&amp;C&amp;36&amp;F&amp;R&amp;36&amp;D</oddHeader>
        <oddFooter>&amp;LConfidential&amp;C&amp;F&amp;R&amp;D</oddFooter>
      </headerFooter>
    </customSheetView>
    <customSheetView guid="{F8682DD8-EC1E-40D0-96BB-040E990FD356}" scale="85" showPageBreaks="1" fitToPage="1" printArea="1">
      <pane ySplit="7" topLeftCell="A8" activePane="bottomLeft" state="frozen"/>
      <selection pane="bottomLeft" activeCell="C17" sqref="C17"/>
      <pageMargins left="0.70866141732283472" right="0.70866141732283472" top="0.74803149606299213" bottom="0.74803149606299213" header="0.31496062992125984" footer="0.31496062992125984"/>
      <pageSetup paperSize="8" scale="65" orientation="portrait" r:id="rId2"/>
      <headerFooter>
        <oddHeader>&amp;L&amp;G&amp;C&amp;36&amp;F&amp;R&amp;36&amp;D</oddHeader>
        <oddFooter>&amp;LConfidential&amp;C&amp;F&amp;R&amp;D</oddFooter>
      </headerFooter>
    </customSheetView>
  </customSheetViews>
  <mergeCells count="2">
    <mergeCell ref="E41:F41"/>
    <mergeCell ref="B2:F2"/>
  </mergeCells>
  <conditionalFormatting sqref="C42:D42 C16:C39 C56:F85">
    <cfRule type="cellIs" dxfId="55" priority="17" operator="equal">
      <formula>"N/A"</formula>
    </cfRule>
    <cfRule type="cellIs" dxfId="54" priority="18" operator="equal">
      <formula>"Closed"</formula>
    </cfRule>
    <cfRule type="cellIs" dxfId="53" priority="19" operator="equal">
      <formula>"Open"</formula>
    </cfRule>
    <cfRule type="cellIs" dxfId="52" priority="20" operator="notEqual">
      <formula>"Closed"</formula>
    </cfRule>
  </conditionalFormatting>
  <conditionalFormatting sqref="C4:F8">
    <cfRule type="iconSet" priority="65">
      <iconSet>
        <cfvo type="percent" val="0"/>
        <cfvo type="percent" val="90"/>
        <cfvo type="percent" val="100"/>
      </iconSet>
    </cfRule>
  </conditionalFormatting>
  <conditionalFormatting sqref="C43:D53">
    <cfRule type="cellIs" dxfId="51" priority="13" operator="equal">
      <formula>"N/A"</formula>
    </cfRule>
    <cfRule type="cellIs" dxfId="50" priority="14" operator="equal">
      <formula>"Closed"</formula>
    </cfRule>
    <cfRule type="cellIs" dxfId="49" priority="15" operator="equal">
      <formula>"Open"</formula>
    </cfRule>
    <cfRule type="cellIs" dxfId="48" priority="16" operator="notEqual">
      <formula>"Closed"</formula>
    </cfRule>
  </conditionalFormatting>
  <conditionalFormatting sqref="C88:F93">
    <cfRule type="cellIs" dxfId="47" priority="1" operator="equal">
      <formula>"N/A"</formula>
    </cfRule>
    <cfRule type="cellIs" dxfId="46" priority="2" operator="equal">
      <formula>"Closed"</formula>
    </cfRule>
    <cfRule type="cellIs" dxfId="45" priority="3" operator="equal">
      <formula>"Open"</formula>
    </cfRule>
    <cfRule type="cellIs" dxfId="44" priority="4" operator="notEqual">
      <formula>"Closed"</formula>
    </cfRule>
  </conditionalFormatting>
  <pageMargins left="0.70866141732283472" right="0.70866141732283472" top="0.74803149606299213" bottom="0.74803149606299213" header="0.31496062992125984" footer="0.31496062992125984"/>
  <pageSetup paperSize="8" scale="65" orientation="portrait" r:id="rId3"/>
  <headerFooter>
    <oddHeader>&amp;L&amp;G&amp;C&amp;36&amp;F&amp;R&amp;36&amp;D</oddHeader>
    <oddFooter>&amp;LConfidential&amp;C&amp;F&amp;R&amp;D</oddFooter>
  </headerFooter>
  <legacyDrawingHF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0"/>
  <sheetViews>
    <sheetView view="pageBreakPreview" zoomScaleNormal="100" zoomScaleSheetLayoutView="100" workbookViewId="0">
      <selection activeCell="D17" sqref="D17"/>
    </sheetView>
  </sheetViews>
  <sheetFormatPr defaultColWidth="9.109375" defaultRowHeight="13.2" x14ac:dyDescent="0.25"/>
  <cols>
    <col min="1" max="1" width="9.44140625" style="11" bestFit="1" customWidth="1"/>
    <col min="2" max="2" width="60.33203125" style="10" bestFit="1" customWidth="1"/>
    <col min="3" max="3" width="12.6640625" style="10" bestFit="1" customWidth="1"/>
    <col min="4" max="4" width="102.88671875" style="10" bestFit="1" customWidth="1"/>
    <col min="5" max="5" width="33.88671875" style="10" bestFit="1" customWidth="1"/>
    <col min="6" max="6" width="12.44140625" style="10" bestFit="1" customWidth="1"/>
    <col min="7" max="16384" width="9.109375" style="10"/>
  </cols>
  <sheetData>
    <row r="1" spans="1:6" ht="13.8" thickBot="1" x14ac:dyDescent="0.3">
      <c r="A1" s="9" t="s">
        <v>20</v>
      </c>
      <c r="B1" s="21" t="s">
        <v>22</v>
      </c>
      <c r="C1" s="9" t="s">
        <v>21</v>
      </c>
      <c r="D1" s="9" t="s">
        <v>24</v>
      </c>
      <c r="E1" s="9" t="s">
        <v>23</v>
      </c>
      <c r="F1" s="9" t="s">
        <v>3</v>
      </c>
    </row>
    <row r="2" spans="1:6" ht="13.8" thickBot="1" x14ac:dyDescent="0.3">
      <c r="A2" s="45">
        <v>1</v>
      </c>
      <c r="B2" s="33"/>
      <c r="C2" s="33"/>
      <c r="D2" s="33"/>
      <c r="E2" s="33"/>
      <c r="F2" s="33"/>
    </row>
    <row r="3" spans="1:6" ht="13.8" thickBot="1" x14ac:dyDescent="0.3">
      <c r="A3" s="42">
        <v>2</v>
      </c>
      <c r="B3" s="43"/>
      <c r="C3" s="42"/>
      <c r="D3" s="44"/>
      <c r="E3" s="25"/>
      <c r="F3" s="43"/>
    </row>
    <row r="4" spans="1:6" ht="13.8" thickBot="1" x14ac:dyDescent="0.3">
      <c r="A4" s="45">
        <v>3</v>
      </c>
      <c r="B4" s="33"/>
      <c r="C4" s="45"/>
      <c r="D4" s="33"/>
      <c r="E4" s="33"/>
      <c r="F4" s="33"/>
    </row>
    <row r="5" spans="1:6" ht="13.8" thickBot="1" x14ac:dyDescent="0.3">
      <c r="A5" s="42">
        <v>4</v>
      </c>
      <c r="B5" s="43"/>
      <c r="C5" s="42"/>
      <c r="D5" s="25"/>
      <c r="E5" s="43"/>
      <c r="F5" s="25"/>
    </row>
    <row r="6" spans="1:6" ht="13.8" thickBot="1" x14ac:dyDescent="0.3">
      <c r="A6" s="45">
        <v>5</v>
      </c>
      <c r="B6" s="33"/>
      <c r="C6" s="45"/>
      <c r="D6" s="33"/>
      <c r="E6" s="33"/>
      <c r="F6" s="33"/>
    </row>
    <row r="7" spans="1:6" ht="13.8" thickBot="1" x14ac:dyDescent="0.3">
      <c r="A7" s="42">
        <v>6</v>
      </c>
      <c r="B7" s="43"/>
      <c r="C7" s="42"/>
      <c r="D7" s="25"/>
      <c r="E7" s="25"/>
      <c r="F7" s="43"/>
    </row>
    <row r="8" spans="1:6" s="24" customFormat="1" ht="13.8" thickBot="1" x14ac:dyDescent="0.3">
      <c r="A8" s="26">
        <v>7</v>
      </c>
      <c r="B8" s="27"/>
      <c r="C8" s="26"/>
      <c r="D8" s="27"/>
      <c r="E8" s="27"/>
      <c r="F8" s="27"/>
    </row>
    <row r="9" spans="1:6" s="24" customFormat="1" ht="13.8" thickBot="1" x14ac:dyDescent="0.3">
      <c r="A9" s="28">
        <v>8</v>
      </c>
      <c r="B9" s="25"/>
      <c r="C9" s="28"/>
      <c r="D9" s="25"/>
      <c r="E9" s="25"/>
      <c r="F9" s="25"/>
    </row>
    <row r="10" spans="1:6" s="24" customFormat="1" ht="13.8" thickBot="1" x14ac:dyDescent="0.3">
      <c r="A10" s="26">
        <v>9</v>
      </c>
      <c r="B10" s="27"/>
      <c r="C10" s="26"/>
      <c r="D10" s="27"/>
      <c r="E10" s="27"/>
      <c r="F10" s="27"/>
    </row>
    <row r="11" spans="1:6" s="24" customFormat="1" ht="13.8" thickBot="1" x14ac:dyDescent="0.3">
      <c r="A11" s="45">
        <v>10</v>
      </c>
      <c r="B11" s="25"/>
      <c r="C11" s="28"/>
      <c r="D11" s="25"/>
      <c r="E11" s="25"/>
      <c r="F11" s="25"/>
    </row>
    <row r="12" spans="1:6" s="24" customFormat="1" ht="13.8" thickBot="1" x14ac:dyDescent="0.3">
      <c r="A12" s="42">
        <v>11</v>
      </c>
      <c r="B12" s="27"/>
      <c r="C12" s="26"/>
      <c r="D12" s="27"/>
      <c r="E12" s="27"/>
      <c r="F12" s="27"/>
    </row>
    <row r="13" spans="1:6" s="24" customFormat="1" ht="13.8" thickBot="1" x14ac:dyDescent="0.3">
      <c r="A13" s="45">
        <v>12</v>
      </c>
      <c r="B13" s="25"/>
      <c r="C13" s="28"/>
      <c r="D13" s="25"/>
      <c r="E13" s="43"/>
      <c r="F13" s="25"/>
    </row>
    <row r="14" spans="1:6" s="24" customFormat="1" ht="13.8" thickBot="1" x14ac:dyDescent="0.3">
      <c r="A14" s="42">
        <v>13</v>
      </c>
      <c r="B14" s="27"/>
      <c r="C14" s="26"/>
      <c r="D14" s="27"/>
      <c r="E14" s="27"/>
      <c r="F14" s="27"/>
    </row>
    <row r="15" spans="1:6" s="24" customFormat="1" ht="13.8" thickBot="1" x14ac:dyDescent="0.3">
      <c r="A15" s="45">
        <v>14</v>
      </c>
      <c r="B15" s="25"/>
      <c r="C15" s="28"/>
      <c r="D15" s="25"/>
      <c r="E15" s="25"/>
      <c r="F15" s="25"/>
    </row>
    <row r="16" spans="1:6" s="24" customFormat="1" ht="13.8" thickBot="1" x14ac:dyDescent="0.3">
      <c r="A16" s="42">
        <v>15</v>
      </c>
      <c r="B16" s="27"/>
      <c r="C16" s="26"/>
      <c r="D16" s="27"/>
      <c r="E16" s="27"/>
      <c r="F16" s="27"/>
    </row>
    <row r="17" spans="1:6" s="24" customFormat="1" ht="13.8" thickBot="1" x14ac:dyDescent="0.3">
      <c r="A17" s="26">
        <v>16</v>
      </c>
      <c r="B17" s="25"/>
      <c r="C17" s="28"/>
      <c r="D17" s="25"/>
      <c r="E17" s="25"/>
      <c r="F17" s="25"/>
    </row>
    <row r="18" spans="1:6" ht="13.8" thickBot="1" x14ac:dyDescent="0.3">
      <c r="A18" s="26"/>
      <c r="B18" s="27"/>
      <c r="C18" s="26"/>
      <c r="D18" s="27"/>
      <c r="E18" s="27"/>
      <c r="F18" s="27"/>
    </row>
    <row r="20" spans="1:6" ht="36.75" customHeight="1" x14ac:dyDescent="0.25">
      <c r="A20" s="187" t="s">
        <v>134</v>
      </c>
      <c r="B20" s="187"/>
      <c r="C20" s="187"/>
      <c r="D20" s="187"/>
      <c r="E20" s="187"/>
      <c r="F20" s="187"/>
    </row>
  </sheetData>
  <autoFilter ref="A1:F18"/>
  <customSheetViews>
    <customSheetView guid="{D9D309A1-6D03-43CB-BF78-3082216FC2AF}" showPageBreaks="1" fitToPage="1" printArea="1" showAutoFilter="1" view="pageBreakPreview">
      <selection activeCell="A20" sqref="A20:F20"/>
      <pageMargins left="0.70866141732283472" right="0.70866141732283472" top="0.74803149606299213" bottom="0.74803149606299213" header="0.31496062992125984" footer="0.31496062992125984"/>
      <pageSetup paperSize="9" scale="56" fitToHeight="0" orientation="landscape" r:id="rId1"/>
      <headerFooter>
        <oddHeader>&amp;L&amp;G</oddHeader>
      </headerFooter>
      <autoFilter ref="A1:F18"/>
    </customSheetView>
    <customSheetView guid="{F8682DD8-EC1E-40D0-96BB-040E990FD356}" showPageBreaks="1" fitToPage="1" printArea="1" showAutoFilter="1" view="pageBreakPreview">
      <selection activeCell="A20" sqref="A20:F20"/>
      <pageMargins left="0.70866141732283472" right="0.70866141732283472" top="0.74803149606299213" bottom="0.74803149606299213" header="0.31496062992125984" footer="0.31496062992125984"/>
      <pageSetup paperSize="9" scale="57" fitToHeight="0" orientation="landscape" r:id="rId2"/>
      <headerFooter>
        <oddHeader>&amp;L&amp;G</oddHeader>
      </headerFooter>
      <autoFilter ref="A1:F18"/>
    </customSheetView>
  </customSheetViews>
  <mergeCells count="1">
    <mergeCell ref="A20:F20"/>
  </mergeCells>
  <pageMargins left="0.70866141732283472" right="0.70866141732283472" top="0.74803149606299213" bottom="0.74803149606299213" header="0.31496062992125984" footer="0.31496062992125984"/>
  <pageSetup paperSize="9" scale="56" fitToHeight="0" orientation="landscape" r:id="rId3"/>
  <headerFooter>
    <oddHeader>&amp;L&amp;G</oddHeader>
  </headerFooter>
  <legacyDrawingHF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29"/>
  <sheetViews>
    <sheetView view="pageBreakPreview" zoomScale="85" zoomScaleNormal="100" zoomScaleSheetLayoutView="85" workbookViewId="0">
      <pane xSplit="2" ySplit="1" topLeftCell="C23" activePane="bottomRight" state="frozen"/>
      <selection pane="topRight" activeCell="C1" sqref="C1"/>
      <selection pane="bottomLeft" activeCell="A2" sqref="A2"/>
      <selection pane="bottomRight" activeCell="E12" sqref="E12"/>
    </sheetView>
  </sheetViews>
  <sheetFormatPr defaultColWidth="9.109375" defaultRowHeight="13.8" x14ac:dyDescent="0.25"/>
  <cols>
    <col min="1" max="1" width="8.6640625" style="84" customWidth="1"/>
    <col min="2" max="2" width="45.109375" style="84" customWidth="1"/>
    <col min="3" max="3" width="13.5546875" style="84" customWidth="1"/>
    <col min="4" max="4" width="12.33203125" style="84" customWidth="1"/>
    <col min="5" max="5" width="62.109375" style="84" customWidth="1"/>
    <col min="6" max="6" width="33.33203125" style="84" customWidth="1"/>
    <col min="7" max="7" width="11.33203125" style="135" customWidth="1"/>
    <col min="8" max="16384" width="9.109375" style="13"/>
  </cols>
  <sheetData>
    <row r="1" spans="1:10" s="129" customFormat="1" ht="27.6" x14ac:dyDescent="0.3">
      <c r="A1" s="127" t="s">
        <v>43</v>
      </c>
      <c r="B1" s="127" t="s">
        <v>5</v>
      </c>
      <c r="C1" s="127" t="s">
        <v>44</v>
      </c>
      <c r="D1" s="127" t="s">
        <v>162</v>
      </c>
      <c r="E1" s="127" t="s">
        <v>0</v>
      </c>
      <c r="F1" s="127" t="s">
        <v>1</v>
      </c>
      <c r="G1" s="128" t="s">
        <v>7</v>
      </c>
    </row>
    <row r="2" spans="1:10" ht="110.4" x14ac:dyDescent="0.25">
      <c r="A2" s="142">
        <v>1</v>
      </c>
      <c r="B2" s="143" t="s">
        <v>103</v>
      </c>
      <c r="C2" s="142"/>
      <c r="D2" s="142" t="s">
        <v>9</v>
      </c>
      <c r="E2" s="143" t="s">
        <v>180</v>
      </c>
      <c r="F2" s="143"/>
      <c r="G2" s="144" t="s">
        <v>4</v>
      </c>
      <c r="I2" s="157"/>
      <c r="J2" s="157"/>
    </row>
    <row r="3" spans="1:10" ht="69" x14ac:dyDescent="0.25">
      <c r="A3" s="142">
        <v>3</v>
      </c>
      <c r="B3" s="161" t="s">
        <v>131</v>
      </c>
      <c r="C3" s="162"/>
      <c r="D3" s="162" t="s">
        <v>9</v>
      </c>
      <c r="E3" s="161" t="s">
        <v>187</v>
      </c>
      <c r="F3" s="145"/>
      <c r="G3" s="146" t="s">
        <v>4</v>
      </c>
    </row>
    <row r="4" spans="1:10" ht="138" x14ac:dyDescent="0.25">
      <c r="A4" s="142">
        <v>4</v>
      </c>
      <c r="B4" s="143" t="s">
        <v>34</v>
      </c>
      <c r="C4" s="142" t="s">
        <v>189</v>
      </c>
      <c r="D4" s="142" t="s">
        <v>9</v>
      </c>
      <c r="E4" s="143" t="s">
        <v>181</v>
      </c>
      <c r="F4" s="143"/>
      <c r="G4" s="146" t="s">
        <v>4</v>
      </c>
    </row>
    <row r="5" spans="1:10" ht="96.6" x14ac:dyDescent="0.25">
      <c r="A5" s="142">
        <v>5</v>
      </c>
      <c r="B5" s="143" t="s">
        <v>35</v>
      </c>
      <c r="C5" s="142"/>
      <c r="D5" s="142" t="s">
        <v>9</v>
      </c>
      <c r="E5" s="143" t="s">
        <v>132</v>
      </c>
      <c r="F5" s="143"/>
      <c r="G5" s="146" t="s">
        <v>4</v>
      </c>
    </row>
    <row r="6" spans="1:10" ht="82.8" x14ac:dyDescent="0.25">
      <c r="A6" s="142">
        <v>6</v>
      </c>
      <c r="B6" s="143" t="s">
        <v>36</v>
      </c>
      <c r="C6" s="142" t="s">
        <v>190</v>
      </c>
      <c r="D6" s="142" t="s">
        <v>9</v>
      </c>
      <c r="E6" s="143" t="s">
        <v>186</v>
      </c>
      <c r="F6" s="143"/>
      <c r="G6" s="146" t="s">
        <v>4</v>
      </c>
    </row>
    <row r="7" spans="1:10" s="132" customFormat="1" ht="190.2" customHeight="1" x14ac:dyDescent="0.3">
      <c r="A7" s="142">
        <v>7</v>
      </c>
      <c r="B7" s="143" t="s">
        <v>57</v>
      </c>
      <c r="C7" s="142" t="s">
        <v>191</v>
      </c>
      <c r="D7" s="142" t="s">
        <v>9</v>
      </c>
      <c r="E7" s="143" t="s">
        <v>58</v>
      </c>
      <c r="F7" s="143"/>
      <c r="G7" s="146" t="s">
        <v>4</v>
      </c>
    </row>
    <row r="8" spans="1:10" ht="69" x14ac:dyDescent="0.25">
      <c r="A8" s="142">
        <v>8</v>
      </c>
      <c r="B8" s="143" t="s">
        <v>53</v>
      </c>
      <c r="C8" s="142"/>
      <c r="D8" s="142"/>
      <c r="E8" s="143" t="s">
        <v>59</v>
      </c>
      <c r="F8" s="143" t="s">
        <v>60</v>
      </c>
      <c r="G8" s="146" t="s">
        <v>4</v>
      </c>
    </row>
    <row r="9" spans="1:10" ht="96.6" x14ac:dyDescent="0.25">
      <c r="A9" s="142">
        <v>9</v>
      </c>
      <c r="B9" s="143" t="s">
        <v>45</v>
      </c>
      <c r="C9" s="142" t="s">
        <v>192</v>
      </c>
      <c r="D9" s="142" t="s">
        <v>207</v>
      </c>
      <c r="E9" s="143" t="s">
        <v>182</v>
      </c>
      <c r="F9" s="143"/>
      <c r="G9" s="146" t="s">
        <v>4</v>
      </c>
    </row>
    <row r="10" spans="1:10" ht="96.6" x14ac:dyDescent="0.25">
      <c r="A10" s="142">
        <v>10</v>
      </c>
      <c r="B10" s="143" t="s">
        <v>39</v>
      </c>
      <c r="C10" s="142" t="s">
        <v>193</v>
      </c>
      <c r="D10" s="142" t="s">
        <v>46</v>
      </c>
      <c r="E10" s="143" t="s">
        <v>56</v>
      </c>
      <c r="F10" s="143"/>
      <c r="G10" s="146" t="s">
        <v>4</v>
      </c>
    </row>
    <row r="11" spans="1:10" ht="112.2" x14ac:dyDescent="0.25">
      <c r="A11" s="142">
        <v>11</v>
      </c>
      <c r="B11" s="143" t="s">
        <v>47</v>
      </c>
      <c r="C11" s="142" t="s">
        <v>194</v>
      </c>
      <c r="D11" s="142" t="s">
        <v>9</v>
      </c>
      <c r="E11" s="143" t="s">
        <v>121</v>
      </c>
      <c r="F11" s="143"/>
      <c r="G11" s="146" t="s">
        <v>4</v>
      </c>
    </row>
    <row r="12" spans="1:10" ht="153" x14ac:dyDescent="0.25">
      <c r="A12" s="142">
        <v>12</v>
      </c>
      <c r="B12" s="143" t="s">
        <v>40</v>
      </c>
      <c r="C12" s="142" t="s">
        <v>195</v>
      </c>
      <c r="D12" s="142" t="s">
        <v>9</v>
      </c>
      <c r="E12" s="143" t="s">
        <v>122</v>
      </c>
      <c r="F12" s="143"/>
      <c r="G12" s="146" t="s">
        <v>4</v>
      </c>
    </row>
    <row r="13" spans="1:10" ht="151.80000000000001" x14ac:dyDescent="0.25">
      <c r="A13" s="142">
        <v>13</v>
      </c>
      <c r="B13" s="143" t="s">
        <v>38</v>
      </c>
      <c r="C13" s="142" t="s">
        <v>196</v>
      </c>
      <c r="D13" s="142" t="s">
        <v>9</v>
      </c>
      <c r="E13" s="143" t="s">
        <v>205</v>
      </c>
      <c r="F13" s="143"/>
      <c r="G13" s="146" t="s">
        <v>4</v>
      </c>
    </row>
    <row r="14" spans="1:10" ht="110.4" x14ac:dyDescent="0.25">
      <c r="A14" s="142">
        <v>14</v>
      </c>
      <c r="B14" s="143" t="s">
        <v>48</v>
      </c>
      <c r="C14" s="142" t="s">
        <v>192</v>
      </c>
      <c r="D14" s="142" t="s">
        <v>207</v>
      </c>
      <c r="E14" s="143" t="s">
        <v>183</v>
      </c>
      <c r="F14" s="143"/>
      <c r="G14" s="146" t="s">
        <v>4</v>
      </c>
    </row>
    <row r="15" spans="1:10" ht="69" x14ac:dyDescent="0.25">
      <c r="A15" s="142">
        <v>15</v>
      </c>
      <c r="B15" s="143" t="s">
        <v>54</v>
      </c>
      <c r="C15" s="142" t="s">
        <v>197</v>
      </c>
      <c r="D15" s="142" t="s">
        <v>207</v>
      </c>
      <c r="E15" s="143" t="s">
        <v>206</v>
      </c>
      <c r="F15" s="143"/>
      <c r="G15" s="146" t="s">
        <v>4</v>
      </c>
    </row>
    <row r="16" spans="1:10" ht="126.6" x14ac:dyDescent="0.25">
      <c r="A16" s="142">
        <v>16</v>
      </c>
      <c r="B16" s="143" t="s">
        <v>42</v>
      </c>
      <c r="C16" s="142"/>
      <c r="D16" s="142" t="s">
        <v>9</v>
      </c>
      <c r="E16" s="143" t="s">
        <v>123</v>
      </c>
      <c r="F16" s="143"/>
      <c r="G16" s="146" t="s">
        <v>4</v>
      </c>
    </row>
    <row r="17" spans="1:7" ht="85.2" x14ac:dyDescent="0.25">
      <c r="A17" s="142">
        <v>17</v>
      </c>
      <c r="B17" s="143" t="s">
        <v>49</v>
      </c>
      <c r="C17" s="142"/>
      <c r="D17" s="142" t="s">
        <v>9</v>
      </c>
      <c r="E17" s="143" t="s">
        <v>124</v>
      </c>
      <c r="F17" s="143"/>
      <c r="G17" s="146" t="s">
        <v>4</v>
      </c>
    </row>
    <row r="18" spans="1:7" ht="41.4" x14ac:dyDescent="0.25">
      <c r="A18" s="142">
        <v>18</v>
      </c>
      <c r="B18" s="161" t="s">
        <v>135</v>
      </c>
      <c r="C18" s="162"/>
      <c r="D18" s="162"/>
      <c r="E18" s="161" t="s">
        <v>184</v>
      </c>
      <c r="F18" s="147"/>
      <c r="G18" s="146" t="s">
        <v>4</v>
      </c>
    </row>
    <row r="19" spans="1:7" ht="138" x14ac:dyDescent="0.25">
      <c r="A19" s="142">
        <v>19</v>
      </c>
      <c r="B19" s="143" t="s">
        <v>63</v>
      </c>
      <c r="C19" s="142"/>
      <c r="D19" s="142" t="s">
        <v>9</v>
      </c>
      <c r="E19" s="143" t="s">
        <v>62</v>
      </c>
      <c r="F19" s="147"/>
      <c r="G19" s="146" t="s">
        <v>4</v>
      </c>
    </row>
    <row r="20" spans="1:7" ht="110.4" x14ac:dyDescent="0.25">
      <c r="A20" s="142">
        <v>20</v>
      </c>
      <c r="B20" s="148" t="s">
        <v>61</v>
      </c>
      <c r="C20" s="149"/>
      <c r="D20" s="149"/>
      <c r="E20" s="143" t="s">
        <v>185</v>
      </c>
      <c r="F20" s="148"/>
      <c r="G20" s="146" t="s">
        <v>4</v>
      </c>
    </row>
    <row r="21" spans="1:7" ht="193.2" x14ac:dyDescent="0.25">
      <c r="A21" s="142">
        <v>21</v>
      </c>
      <c r="B21" s="143" t="s">
        <v>37</v>
      </c>
      <c r="C21" s="142" t="s">
        <v>198</v>
      </c>
      <c r="D21" s="142" t="s">
        <v>9</v>
      </c>
      <c r="E21" s="143" t="s">
        <v>188</v>
      </c>
      <c r="F21" s="143"/>
      <c r="G21" s="146" t="s">
        <v>4</v>
      </c>
    </row>
    <row r="22" spans="1:7" ht="27.6" x14ac:dyDescent="0.25">
      <c r="A22" s="142">
        <v>22</v>
      </c>
      <c r="B22" s="143" t="s">
        <v>41</v>
      </c>
      <c r="C22" s="142"/>
      <c r="D22" s="142" t="s">
        <v>11</v>
      </c>
      <c r="E22" s="143" t="s">
        <v>102</v>
      </c>
      <c r="F22" s="143"/>
      <c r="G22" s="146" t="s">
        <v>4</v>
      </c>
    </row>
    <row r="23" spans="1:7" ht="55.2" x14ac:dyDescent="0.25">
      <c r="A23" s="142">
        <v>23</v>
      </c>
      <c r="B23" s="143" t="s">
        <v>50</v>
      </c>
      <c r="C23" s="142"/>
      <c r="D23" s="142" t="s">
        <v>207</v>
      </c>
      <c r="E23" s="143" t="s">
        <v>204</v>
      </c>
      <c r="F23" s="143"/>
      <c r="G23" s="146" t="s">
        <v>4</v>
      </c>
    </row>
    <row r="24" spans="1:7" ht="110.4" x14ac:dyDescent="0.25">
      <c r="A24" s="142">
        <v>24</v>
      </c>
      <c r="B24" s="143" t="s">
        <v>51</v>
      </c>
      <c r="C24" s="142" t="s">
        <v>12</v>
      </c>
      <c r="D24" s="142" t="s">
        <v>207</v>
      </c>
      <c r="E24" s="143" t="s">
        <v>52</v>
      </c>
      <c r="F24" s="143"/>
      <c r="G24" s="146" t="s">
        <v>4</v>
      </c>
    </row>
    <row r="25" spans="1:7" ht="124.2" x14ac:dyDescent="0.25">
      <c r="A25" s="158">
        <v>2</v>
      </c>
      <c r="B25" s="159" t="s">
        <v>33</v>
      </c>
      <c r="C25" s="158" t="s">
        <v>161</v>
      </c>
      <c r="D25" s="158" t="s">
        <v>9</v>
      </c>
      <c r="E25" s="160" t="s">
        <v>143</v>
      </c>
      <c r="F25" s="160" t="s">
        <v>144</v>
      </c>
      <c r="G25" s="131" t="s">
        <v>148</v>
      </c>
    </row>
    <row r="26" spans="1:7" ht="27.6" x14ac:dyDescent="0.25">
      <c r="A26" s="133"/>
      <c r="B26" s="134" t="s">
        <v>173</v>
      </c>
      <c r="C26" s="133"/>
      <c r="D26" s="133"/>
      <c r="E26" s="133"/>
      <c r="F26" s="133"/>
      <c r="G26" s="130"/>
    </row>
    <row r="27" spans="1:7" x14ac:dyDescent="0.25">
      <c r="A27" s="133"/>
      <c r="B27" s="134"/>
      <c r="C27" s="133"/>
      <c r="D27" s="133"/>
      <c r="E27" s="134" t="s">
        <v>179</v>
      </c>
      <c r="F27" s="133"/>
      <c r="G27" s="130"/>
    </row>
    <row r="28" spans="1:7" x14ac:dyDescent="0.25">
      <c r="E28" s="159" t="s">
        <v>177</v>
      </c>
    </row>
    <row r="29" spans="1:7" x14ac:dyDescent="0.25">
      <c r="E29" s="143" t="s">
        <v>178</v>
      </c>
    </row>
  </sheetData>
  <autoFilter ref="A1:G29"/>
  <customSheetViews>
    <customSheetView guid="{D9D309A1-6D03-43CB-BF78-3082216FC2AF}" scale="85" showPageBreaks="1" fitToPage="1" printArea="1" showAutoFilter="1" view="pageBreakPreview">
      <pane xSplit="2" ySplit="1" topLeftCell="C2" activePane="bottomRight" state="frozen"/>
      <selection pane="bottomRight" activeCell="C5" sqref="C5"/>
      <pageMargins left="0.23622047244094499" right="0.23622047244094499" top="0.74803149606299202" bottom="0.74803149606299202" header="0.31496062992126" footer="0.31496062992126"/>
      <pageSetup paperSize="8" scale="38" orientation="portrait" r:id="rId1"/>
      <headerFooter>
        <oddHeader>&amp;C&amp;F</oddHeader>
        <oddFooter>&amp;C&amp;A</oddFooter>
      </headerFooter>
      <autoFilter ref="A1:G26"/>
    </customSheetView>
    <customSheetView guid="{F8682DD8-EC1E-40D0-96BB-040E990FD356}" scale="85" showPageBreaks="1" fitToPage="1" printArea="1" showAutoFilter="1" view="pageBreakPreview">
      <pane xSplit="2" ySplit="1" topLeftCell="C23" activePane="bottomRight" state="frozen"/>
      <selection pane="bottomRight" activeCell="C53" sqref="C53"/>
      <pageMargins left="0.23622047244094499" right="0.23622047244094499" top="0.74803149606299202" bottom="0.74803149606299202" header="0.31496062992126" footer="0.31496062992126"/>
      <pageSetup paperSize="8" scale="40" orientation="portrait" r:id="rId2"/>
      <headerFooter>
        <oddHeader>&amp;C&amp;F</oddHeader>
        <oddFooter>&amp;C&amp;A</oddFooter>
      </headerFooter>
      <autoFilter ref="A1:G26"/>
    </customSheetView>
  </customSheetViews>
  <conditionalFormatting sqref="G2 G9:G25">
    <cfRule type="cellIs" dxfId="43" priority="21" operator="equal">
      <formula>"N/A"</formula>
    </cfRule>
    <cfRule type="cellIs" dxfId="42" priority="22" operator="equal">
      <formula>"Closed"</formula>
    </cfRule>
    <cfRule type="cellIs" dxfId="41" priority="23" operator="equal">
      <formula>"Open"</formula>
    </cfRule>
    <cfRule type="cellIs" dxfId="40" priority="24" operator="notEqual">
      <formula>"Closed"</formula>
    </cfRule>
  </conditionalFormatting>
  <conditionalFormatting sqref="G6:G8">
    <cfRule type="cellIs" dxfId="39" priority="13" operator="equal">
      <formula>"N/A"</formula>
    </cfRule>
    <cfRule type="cellIs" dxfId="38" priority="14" operator="equal">
      <formula>"Closed"</formula>
    </cfRule>
    <cfRule type="cellIs" dxfId="37" priority="15" operator="equal">
      <formula>"Open"</formula>
    </cfRule>
    <cfRule type="cellIs" dxfId="36" priority="16" operator="notEqual">
      <formula>"Closed"</formula>
    </cfRule>
  </conditionalFormatting>
  <conditionalFormatting sqref="G4:G5">
    <cfRule type="cellIs" dxfId="35" priority="5" operator="equal">
      <formula>"N/A"</formula>
    </cfRule>
    <cfRule type="cellIs" dxfId="34" priority="6" operator="equal">
      <formula>"Closed"</formula>
    </cfRule>
    <cfRule type="cellIs" dxfId="33" priority="7" operator="equal">
      <formula>"Open"</formula>
    </cfRule>
    <cfRule type="cellIs" dxfId="32" priority="8" operator="notEqual">
      <formula>"Closed"</formula>
    </cfRule>
  </conditionalFormatting>
  <conditionalFormatting sqref="G3">
    <cfRule type="cellIs" dxfId="31" priority="1" operator="equal">
      <formula>"N/A"</formula>
    </cfRule>
    <cfRule type="cellIs" dxfId="30" priority="2" operator="equal">
      <formula>"Closed"</formula>
    </cfRule>
    <cfRule type="cellIs" dxfId="29" priority="3" operator="equal">
      <formula>"Open"</formula>
    </cfRule>
    <cfRule type="cellIs" dxfId="28" priority="4" operator="notEqual">
      <formula>"Closed"</formula>
    </cfRule>
  </conditionalFormatting>
  <pageMargins left="0.23622047244094499" right="0.23622047244094499" top="0.74803149606299202" bottom="0.74803149606299202" header="0.31496062992126" footer="0.31496062992126"/>
  <pageSetup paperSize="8" scale="40" orientation="portrait" r:id="rId3"/>
  <headerFooter>
    <oddHeader>&amp;C&amp;F</oddHeader>
    <oddFooter>&amp;C&amp;A</oddFooter>
  </headerFooter>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18"/>
  <sheetViews>
    <sheetView view="pageBreakPreview" zoomScale="85" zoomScaleNormal="85" zoomScaleSheetLayoutView="70" workbookViewId="0">
      <pane xSplit="2" ySplit="1" topLeftCell="C2" activePane="bottomRight" state="frozen"/>
      <selection pane="topRight" activeCell="C1" sqref="C1"/>
      <selection pane="bottomLeft" activeCell="A2" sqref="A2"/>
      <selection pane="bottomRight" activeCell="F16" sqref="F16:F18"/>
    </sheetView>
  </sheetViews>
  <sheetFormatPr defaultColWidth="9.109375" defaultRowHeight="14.4" x14ac:dyDescent="0.3"/>
  <cols>
    <col min="1" max="1" width="8.5546875" style="99" customWidth="1"/>
    <col min="2" max="3" width="62" style="85" customWidth="1"/>
    <col min="4" max="4" width="13.33203125" style="99" customWidth="1"/>
    <col min="5" max="5" width="15" style="99" customWidth="1"/>
    <col min="6" max="6" width="76.109375" style="85" bestFit="1" customWidth="1"/>
    <col min="7" max="7" width="30.33203125" style="85" customWidth="1"/>
    <col min="8" max="8" width="25" style="100" bestFit="1" customWidth="1"/>
    <col min="9" max="9" width="15.44140625" style="100" bestFit="1" customWidth="1"/>
    <col min="10" max="16384" width="9.109375" style="3"/>
  </cols>
  <sheetData>
    <row r="1" spans="1:10" s="101" customFormat="1" ht="27.6" x14ac:dyDescent="0.3">
      <c r="A1" s="127" t="s">
        <v>43</v>
      </c>
      <c r="B1" s="127" t="s">
        <v>5</v>
      </c>
      <c r="C1" s="127" t="s">
        <v>138</v>
      </c>
      <c r="D1" s="127" t="s">
        <v>44</v>
      </c>
      <c r="E1" s="127" t="s">
        <v>6</v>
      </c>
      <c r="F1" s="127" t="s">
        <v>0</v>
      </c>
      <c r="G1" s="127" t="s">
        <v>1</v>
      </c>
      <c r="H1" s="127" t="s">
        <v>27</v>
      </c>
      <c r="I1" s="127" t="s">
        <v>86</v>
      </c>
    </row>
    <row r="2" spans="1:10" s="13" customFormat="1" ht="124.2" x14ac:dyDescent="0.25">
      <c r="A2" s="158">
        <v>1</v>
      </c>
      <c r="B2" s="159" t="s">
        <v>146</v>
      </c>
      <c r="C2" s="163"/>
      <c r="D2" s="158" t="s">
        <v>161</v>
      </c>
      <c r="E2" s="158" t="s">
        <v>9</v>
      </c>
      <c r="F2" s="160" t="s">
        <v>143</v>
      </c>
      <c r="G2" s="160" t="s">
        <v>144</v>
      </c>
    </row>
    <row r="3" spans="1:10" hidden="1" x14ac:dyDescent="0.3">
      <c r="A3" s="142">
        <v>25</v>
      </c>
      <c r="B3" s="150" t="s">
        <v>13</v>
      </c>
      <c r="C3" s="150"/>
      <c r="D3" s="142"/>
      <c r="E3" s="142" t="s">
        <v>8</v>
      </c>
      <c r="F3" s="150" t="s">
        <v>55</v>
      </c>
      <c r="G3" s="150"/>
      <c r="H3" s="142" t="s">
        <v>4</v>
      </c>
      <c r="I3" s="142" t="s">
        <v>4</v>
      </c>
    </row>
    <row r="4" spans="1:10" ht="84" hidden="1" x14ac:dyDescent="0.3">
      <c r="A4" s="142">
        <v>26</v>
      </c>
      <c r="B4" s="150" t="s">
        <v>96</v>
      </c>
      <c r="C4" s="150"/>
      <c r="D4" s="142"/>
      <c r="E4" s="142" t="s">
        <v>9</v>
      </c>
      <c r="F4" s="150" t="s">
        <v>117</v>
      </c>
      <c r="G4" s="150"/>
      <c r="H4" s="142" t="s">
        <v>4</v>
      </c>
      <c r="I4" s="142" t="s">
        <v>4</v>
      </c>
    </row>
    <row r="5" spans="1:10" ht="84.6" hidden="1" x14ac:dyDescent="0.3">
      <c r="A5" s="142">
        <v>27</v>
      </c>
      <c r="B5" s="150" t="s">
        <v>49</v>
      </c>
      <c r="C5" s="150"/>
      <c r="D5" s="142"/>
      <c r="E5" s="142" t="s">
        <v>9</v>
      </c>
      <c r="F5" s="150" t="s">
        <v>118</v>
      </c>
      <c r="G5" s="150"/>
      <c r="H5" s="142" t="s">
        <v>4</v>
      </c>
      <c r="I5" s="142" t="s">
        <v>4</v>
      </c>
    </row>
    <row r="6" spans="1:10" ht="69" hidden="1" x14ac:dyDescent="0.3">
      <c r="A6" s="142">
        <v>28</v>
      </c>
      <c r="B6" s="150" t="s">
        <v>40</v>
      </c>
      <c r="C6" s="150"/>
      <c r="D6" s="142" t="s">
        <v>10</v>
      </c>
      <c r="E6" s="142" t="s">
        <v>9</v>
      </c>
      <c r="F6" s="150" t="s">
        <v>97</v>
      </c>
      <c r="G6" s="150"/>
      <c r="H6" s="142" t="s">
        <v>4</v>
      </c>
      <c r="I6" s="142" t="s">
        <v>4</v>
      </c>
    </row>
    <row r="7" spans="1:10" ht="125.4" hidden="1" x14ac:dyDescent="0.3">
      <c r="A7" s="142">
        <v>29</v>
      </c>
      <c r="B7" s="150" t="s">
        <v>98</v>
      </c>
      <c r="C7" s="150"/>
      <c r="D7" s="142" t="s">
        <v>14</v>
      </c>
      <c r="E7" s="142" t="s">
        <v>8</v>
      </c>
      <c r="F7" s="150" t="s">
        <v>119</v>
      </c>
      <c r="G7" s="150"/>
      <c r="H7" s="142" t="s">
        <v>4</v>
      </c>
      <c r="I7" s="142" t="s">
        <v>4</v>
      </c>
    </row>
    <row r="8" spans="1:10" ht="111" hidden="1" x14ac:dyDescent="0.3">
      <c r="A8" s="142">
        <v>30</v>
      </c>
      <c r="B8" s="150" t="s">
        <v>89</v>
      </c>
      <c r="C8" s="150"/>
      <c r="D8" s="142"/>
      <c r="E8" s="142" t="s">
        <v>8</v>
      </c>
      <c r="F8" s="150" t="s">
        <v>120</v>
      </c>
      <c r="G8" s="150"/>
      <c r="H8" s="142" t="s">
        <v>4</v>
      </c>
      <c r="I8" s="142" t="s">
        <v>4</v>
      </c>
    </row>
    <row r="9" spans="1:10" ht="27.6" hidden="1" x14ac:dyDescent="0.3">
      <c r="A9" s="142">
        <v>31</v>
      </c>
      <c r="B9" s="150" t="s">
        <v>90</v>
      </c>
      <c r="C9" s="150"/>
      <c r="D9" s="142"/>
      <c r="E9" s="142" t="s">
        <v>8</v>
      </c>
      <c r="F9" s="150" t="s">
        <v>15</v>
      </c>
      <c r="G9" s="150"/>
      <c r="H9" s="142" t="s">
        <v>4</v>
      </c>
      <c r="I9" s="142" t="s">
        <v>4</v>
      </c>
    </row>
    <row r="10" spans="1:10" ht="27.6" hidden="1" x14ac:dyDescent="0.3">
      <c r="A10" s="142">
        <v>32</v>
      </c>
      <c r="B10" s="150" t="s">
        <v>91</v>
      </c>
      <c r="C10" s="150"/>
      <c r="D10" s="142"/>
      <c r="E10" s="142" t="s">
        <v>8</v>
      </c>
      <c r="F10" s="150" t="s">
        <v>16</v>
      </c>
      <c r="G10" s="150"/>
      <c r="H10" s="142" t="s">
        <v>4</v>
      </c>
      <c r="I10" s="142" t="s">
        <v>4</v>
      </c>
    </row>
    <row r="11" spans="1:10" s="12" customFormat="1" hidden="1" x14ac:dyDescent="0.3">
      <c r="A11" s="142">
        <v>33</v>
      </c>
      <c r="B11" s="150" t="s">
        <v>77</v>
      </c>
      <c r="C11" s="150"/>
      <c r="D11" s="142"/>
      <c r="E11" s="142" t="s">
        <v>9</v>
      </c>
      <c r="F11" s="150" t="s">
        <v>99</v>
      </c>
      <c r="G11" s="150"/>
      <c r="H11" s="142" t="s">
        <v>4</v>
      </c>
      <c r="I11" s="142" t="s">
        <v>4</v>
      </c>
    </row>
    <row r="12" spans="1:10" s="12" customFormat="1" ht="54.75" hidden="1" customHeight="1" x14ac:dyDescent="0.3">
      <c r="A12" s="142">
        <v>34</v>
      </c>
      <c r="B12" s="150" t="s">
        <v>92</v>
      </c>
      <c r="C12" s="150"/>
      <c r="D12" s="142"/>
      <c r="E12" s="142" t="s">
        <v>8</v>
      </c>
      <c r="F12" s="150" t="s">
        <v>17</v>
      </c>
      <c r="G12" s="150"/>
      <c r="H12" s="142" t="s">
        <v>4</v>
      </c>
      <c r="I12" s="142" t="s">
        <v>4</v>
      </c>
    </row>
    <row r="13" spans="1:10" ht="124.2" hidden="1" x14ac:dyDescent="0.3">
      <c r="A13" s="142">
        <v>35</v>
      </c>
      <c r="B13" s="150" t="s">
        <v>93</v>
      </c>
      <c r="C13" s="150"/>
      <c r="D13" s="142" t="s">
        <v>18</v>
      </c>
      <c r="E13" s="142" t="s">
        <v>8</v>
      </c>
      <c r="F13" s="150" t="s">
        <v>104</v>
      </c>
      <c r="G13" s="150"/>
      <c r="H13" s="142" t="s">
        <v>4</v>
      </c>
      <c r="I13" s="142" t="s">
        <v>4</v>
      </c>
    </row>
    <row r="14" spans="1:10" ht="41.4" hidden="1" x14ac:dyDescent="0.3">
      <c r="A14" s="142">
        <v>36</v>
      </c>
      <c r="B14" s="150" t="s">
        <v>94</v>
      </c>
      <c r="C14" s="150" t="s">
        <v>41</v>
      </c>
      <c r="D14" s="142" t="s">
        <v>18</v>
      </c>
      <c r="E14" s="142" t="s">
        <v>11</v>
      </c>
      <c r="F14" s="150" t="s">
        <v>95</v>
      </c>
      <c r="G14" s="150"/>
      <c r="H14" s="142" t="s">
        <v>4</v>
      </c>
      <c r="I14" s="142" t="s">
        <v>4</v>
      </c>
      <c r="J14" s="137" t="s">
        <v>142</v>
      </c>
    </row>
    <row r="15" spans="1:10" s="13" customFormat="1" ht="27.6" x14ac:dyDescent="0.25">
      <c r="A15" s="133"/>
      <c r="B15" s="134" t="s">
        <v>174</v>
      </c>
      <c r="C15" s="134"/>
      <c r="D15" s="133"/>
      <c r="E15" s="133"/>
      <c r="F15" s="133"/>
      <c r="G15" s="133"/>
      <c r="H15" s="130"/>
      <c r="I15" s="130"/>
    </row>
    <row r="16" spans="1:10" x14ac:dyDescent="0.3">
      <c r="F16" s="134" t="s">
        <v>179</v>
      </c>
    </row>
    <row r="17" spans="6:6" x14ac:dyDescent="0.3">
      <c r="F17" s="159" t="s">
        <v>177</v>
      </c>
    </row>
    <row r="18" spans="6:6" x14ac:dyDescent="0.3">
      <c r="F18" s="143" t="s">
        <v>178</v>
      </c>
    </row>
  </sheetData>
  <autoFilter ref="A1:I15"/>
  <customSheetViews>
    <customSheetView guid="{D9D309A1-6D03-43CB-BF78-3082216FC2AF}" scale="85" showPageBreaks="1" fitToPage="1" printArea="1" showAutoFilter="1" view="pageBreakPreview">
      <pane xSplit="2" ySplit="1" topLeftCell="C2" activePane="bottomRight" state="frozen"/>
      <selection pane="bottomRight" activeCell="A2" sqref="A2"/>
      <pageMargins left="0.23622047244094491" right="0.23622047244094491" top="0.74803149606299213" bottom="0.74803149606299213" header="0.31496062992125984" footer="0.31496062992125984"/>
      <pageSetup paperSize="8" scale="66" orientation="landscape" r:id="rId1"/>
      <headerFooter>
        <oddHeader>&amp;L&amp;G</oddHeader>
      </headerFooter>
      <autoFilter ref="A1:I14"/>
    </customSheetView>
    <customSheetView guid="{F8682DD8-EC1E-40D0-96BB-040E990FD356}" scale="85" showPageBreaks="1" fitToPage="1" printArea="1" showAutoFilter="1" view="pageBreakPreview">
      <pane xSplit="2" ySplit="1" topLeftCell="C2" activePane="bottomRight" state="frozen"/>
      <selection pane="bottomRight" activeCell="G2" sqref="G2"/>
      <pageMargins left="0.23622047244094491" right="0.23622047244094491" top="0.74803149606299213" bottom="0.74803149606299213" header="0.31496062992125984" footer="0.31496062992125984"/>
      <pageSetup paperSize="8" scale="67" orientation="landscape" r:id="rId2"/>
      <headerFooter>
        <oddHeader>&amp;L&amp;G</oddHeader>
      </headerFooter>
      <autoFilter ref="A1:I15"/>
    </customSheetView>
  </customSheetViews>
  <conditionalFormatting sqref="H4:I14">
    <cfRule type="cellIs" dxfId="27" priority="13" operator="equal">
      <formula>"N/A"</formula>
    </cfRule>
    <cfRule type="cellIs" dxfId="26" priority="14" operator="equal">
      <formula>"Closed"</formula>
    </cfRule>
    <cfRule type="cellIs" dxfId="25" priority="15" operator="equal">
      <formula>"Open"</formula>
    </cfRule>
    <cfRule type="cellIs" dxfId="24" priority="16" operator="notEqual">
      <formula>"Closed"</formula>
    </cfRule>
  </conditionalFormatting>
  <conditionalFormatting sqref="H3:I3">
    <cfRule type="cellIs" dxfId="23" priority="1" operator="equal">
      <formula>"N/A"</formula>
    </cfRule>
    <cfRule type="cellIs" dxfId="22" priority="2" operator="equal">
      <formula>"Closed"</formula>
    </cfRule>
    <cfRule type="cellIs" dxfId="21" priority="3" operator="equal">
      <formula>"Open"</formula>
    </cfRule>
    <cfRule type="cellIs" dxfId="20" priority="4" operator="notEqual">
      <formula>"Closed"</formula>
    </cfRule>
  </conditionalFormatting>
  <pageMargins left="0.23622047244094491" right="0.23622047244094491" top="0.74803149606299213" bottom="0.74803149606299213" header="0.31496062992125984" footer="0.31496062992125984"/>
  <pageSetup paperSize="8" scale="66" orientation="landscape" r:id="rId3"/>
  <headerFooter>
    <oddHeader>&amp;L&amp;G</oddHeader>
  </headerFooter>
  <legacyDrawing r:id="rId4"/>
  <legacyDrawingHF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
  <sheetViews>
    <sheetView tabSelected="1" view="pageBreakPreview" zoomScale="70" zoomScaleNormal="70" zoomScaleSheetLayoutView="70" zoomScalePageLayoutView="55" workbookViewId="0">
      <selection activeCell="C19" sqref="C19"/>
    </sheetView>
  </sheetViews>
  <sheetFormatPr defaultColWidth="9.109375" defaultRowHeight="14.4" x14ac:dyDescent="0.3"/>
  <cols>
    <col min="1" max="1" width="8" style="85" bestFit="1" customWidth="1"/>
    <col min="2" max="3" width="52" style="85" customWidth="1"/>
    <col min="4" max="4" width="21" style="85" customWidth="1"/>
    <col min="5" max="5" width="15" style="85" bestFit="1" customWidth="1"/>
    <col min="6" max="7" width="50.88671875" style="85" customWidth="1"/>
    <col min="8" max="8" width="19.109375" style="85" bestFit="1" customWidth="1"/>
    <col min="9" max="9" width="19.6640625" style="85" customWidth="1"/>
    <col min="10" max="10" width="19.109375" style="85" bestFit="1" customWidth="1"/>
    <col min="11" max="11" width="14.88671875" style="85" bestFit="1" customWidth="1"/>
    <col min="12" max="12" width="57.33203125" style="102" bestFit="1" customWidth="1"/>
    <col min="13" max="16384" width="9.109375" style="126"/>
  </cols>
  <sheetData>
    <row r="1" spans="1:12" ht="41.4" x14ac:dyDescent="0.3">
      <c r="A1" s="103" t="s">
        <v>43</v>
      </c>
      <c r="B1" s="103" t="s">
        <v>5</v>
      </c>
      <c r="C1" s="103" t="s">
        <v>138</v>
      </c>
      <c r="D1" s="103" t="s">
        <v>163</v>
      </c>
      <c r="E1" s="103" t="s">
        <v>162</v>
      </c>
      <c r="F1" s="103" t="s">
        <v>0</v>
      </c>
      <c r="G1" s="103" t="s">
        <v>1</v>
      </c>
      <c r="H1" s="103" t="s">
        <v>27</v>
      </c>
      <c r="I1" s="103" t="s">
        <v>87</v>
      </c>
      <c r="J1" s="103" t="s">
        <v>88</v>
      </c>
      <c r="K1" s="103" t="s">
        <v>86</v>
      </c>
      <c r="L1" s="104" t="s">
        <v>137</v>
      </c>
    </row>
    <row r="2" spans="1:12" ht="199.5" customHeight="1" x14ac:dyDescent="0.3">
      <c r="A2" s="164"/>
      <c r="B2" s="165" t="s">
        <v>146</v>
      </c>
      <c r="C2" s="164"/>
      <c r="D2" s="164" t="s">
        <v>161</v>
      </c>
      <c r="E2" s="164"/>
      <c r="F2" s="160" t="s">
        <v>147</v>
      </c>
      <c r="G2" s="164"/>
      <c r="H2" s="141"/>
      <c r="I2" s="141"/>
      <c r="J2" s="141"/>
      <c r="K2" s="141"/>
      <c r="L2" s="138" t="s">
        <v>144</v>
      </c>
    </row>
    <row r="3" spans="1:12" ht="151.80000000000001" x14ac:dyDescent="0.3">
      <c r="A3" s="158">
        <v>44</v>
      </c>
      <c r="B3" s="159" t="s">
        <v>164</v>
      </c>
      <c r="C3" s="166" t="s">
        <v>140</v>
      </c>
      <c r="D3" s="158" t="s">
        <v>199</v>
      </c>
      <c r="E3" s="158" t="s">
        <v>8</v>
      </c>
      <c r="F3" s="159" t="s">
        <v>200</v>
      </c>
      <c r="G3" s="159"/>
      <c r="H3" s="151" t="s">
        <v>4</v>
      </c>
      <c r="I3" s="151" t="s">
        <v>4</v>
      </c>
      <c r="J3" s="151" t="s">
        <v>4</v>
      </c>
      <c r="K3" s="151" t="s">
        <v>4</v>
      </c>
      <c r="L3" s="152" t="s">
        <v>142</v>
      </c>
    </row>
    <row r="4" spans="1:12" ht="151.80000000000001" x14ac:dyDescent="0.3">
      <c r="A4" s="158">
        <v>50</v>
      </c>
      <c r="B4" s="159" t="s">
        <v>165</v>
      </c>
      <c r="C4" s="166" t="s">
        <v>141</v>
      </c>
      <c r="D4" s="158" t="s">
        <v>201</v>
      </c>
      <c r="E4" s="158" t="s">
        <v>8</v>
      </c>
      <c r="F4" s="159" t="s">
        <v>133</v>
      </c>
      <c r="G4" s="159"/>
      <c r="H4" s="37" t="s">
        <v>4</v>
      </c>
      <c r="I4" s="37" t="s">
        <v>4</v>
      </c>
      <c r="J4" s="37" t="s">
        <v>11</v>
      </c>
      <c r="K4" s="37" t="s">
        <v>4</v>
      </c>
      <c r="L4" s="137" t="s">
        <v>142</v>
      </c>
    </row>
    <row r="5" spans="1:12" ht="69.599999999999994" x14ac:dyDescent="0.3">
      <c r="A5" s="158">
        <v>40</v>
      </c>
      <c r="B5" s="159" t="s">
        <v>166</v>
      </c>
      <c r="C5" s="159" t="s">
        <v>139</v>
      </c>
      <c r="D5" s="158" t="s">
        <v>202</v>
      </c>
      <c r="E5" s="158" t="s">
        <v>8</v>
      </c>
      <c r="F5" s="159" t="s">
        <v>125</v>
      </c>
      <c r="G5" s="159"/>
      <c r="H5" s="37" t="s">
        <v>4</v>
      </c>
      <c r="I5" s="37" t="s">
        <v>4</v>
      </c>
      <c r="J5" s="37" t="s">
        <v>4</v>
      </c>
      <c r="K5" s="37" t="s">
        <v>4</v>
      </c>
      <c r="L5" s="137" t="s">
        <v>142</v>
      </c>
    </row>
    <row r="6" spans="1:12" ht="124.8" customHeight="1" x14ac:dyDescent="0.3">
      <c r="A6" s="167">
        <v>67</v>
      </c>
      <c r="B6" s="168" t="s">
        <v>106</v>
      </c>
      <c r="C6" s="168"/>
      <c r="D6" s="158" t="s">
        <v>203</v>
      </c>
      <c r="E6" s="158" t="s">
        <v>8</v>
      </c>
      <c r="F6" s="168" t="s">
        <v>126</v>
      </c>
      <c r="G6" s="169"/>
      <c r="H6" s="37" t="s">
        <v>4</v>
      </c>
      <c r="I6" s="37" t="s">
        <v>4</v>
      </c>
      <c r="J6" s="37" t="s">
        <v>4</v>
      </c>
      <c r="K6" s="98" t="s">
        <v>4</v>
      </c>
    </row>
    <row r="7" spans="1:12" ht="124.8" customHeight="1" x14ac:dyDescent="0.3">
      <c r="A7" s="156"/>
      <c r="B7" s="123"/>
      <c r="C7" s="124"/>
      <c r="D7" s="123"/>
      <c r="F7" s="123"/>
      <c r="H7" s="37"/>
      <c r="I7" s="37"/>
      <c r="J7" s="37"/>
      <c r="K7" s="98"/>
    </row>
    <row r="9" spans="1:12" x14ac:dyDescent="0.3">
      <c r="B9" s="134" t="s">
        <v>179</v>
      </c>
    </row>
    <row r="10" spans="1:12" x14ac:dyDescent="0.3">
      <c r="B10" s="159" t="s">
        <v>177</v>
      </c>
    </row>
    <row r="11" spans="1:12" x14ac:dyDescent="0.3">
      <c r="B11" s="143" t="s">
        <v>178</v>
      </c>
    </row>
    <row r="12" spans="1:12" ht="2.4" customHeight="1" x14ac:dyDescent="0.3"/>
    <row r="13" spans="1:12" hidden="1" x14ac:dyDescent="0.3"/>
  </sheetData>
  <autoFilter ref="A1:L7"/>
  <customSheetViews>
    <customSheetView guid="{D9D309A1-6D03-43CB-BF78-3082216FC2AF}" scale="70" showPageBreaks="1" fitToPage="1" printArea="1" showAutoFilter="1" view="pageBreakPreview" topLeftCell="A16">
      <selection activeCell="D19" sqref="D19"/>
      <pageMargins left="0.25" right="0.25" top="0.75" bottom="0.75" header="0.3" footer="0.3"/>
      <pageSetup paperSize="9" scale="30" orientation="portrait" r:id="rId1"/>
      <headerFooter>
        <oddHeader>&amp;L&amp;G</oddHeader>
      </headerFooter>
      <autoFilter ref="A1:L31"/>
    </customSheetView>
    <customSheetView guid="{F8682DD8-EC1E-40D0-96BB-040E990FD356}" scale="70" showPageBreaks="1" fitToPage="1" printArea="1" showAutoFilter="1" view="pageBreakPreview">
      <selection activeCell="G6" sqref="G6"/>
      <pageMargins left="0.25" right="0.25" top="0.75" bottom="0.75" header="0.3" footer="0.3"/>
      <pageSetup paperSize="9" scale="26" orientation="portrait" r:id="rId2"/>
      <headerFooter>
        <oddHeader>&amp;L&amp;G</oddHeader>
      </headerFooter>
      <autoFilter ref="A1:L34"/>
    </customSheetView>
  </customSheetViews>
  <conditionalFormatting sqref="H3:K5">
    <cfRule type="cellIs" dxfId="19" priority="45" operator="equal">
      <formula>"N/A"</formula>
    </cfRule>
    <cfRule type="cellIs" dxfId="18" priority="46" operator="equal">
      <formula>"Closed"</formula>
    </cfRule>
    <cfRule type="cellIs" dxfId="17" priority="47" operator="equal">
      <formula>"Open"</formula>
    </cfRule>
    <cfRule type="cellIs" dxfId="16" priority="48" operator="notEqual">
      <formula>"Closed"</formula>
    </cfRule>
  </conditionalFormatting>
  <conditionalFormatting sqref="H6:K7">
    <cfRule type="cellIs" dxfId="15" priority="1" operator="equal">
      <formula>"N/A"</formula>
    </cfRule>
    <cfRule type="cellIs" dxfId="14" priority="2" operator="equal">
      <formula>"Closed"</formula>
    </cfRule>
    <cfRule type="cellIs" dxfId="13" priority="3" operator="equal">
      <formula>"Open"</formula>
    </cfRule>
    <cfRule type="cellIs" dxfId="12" priority="4" operator="notEqual">
      <formula>"Closed"</formula>
    </cfRule>
  </conditionalFormatting>
  <hyperlinks>
    <hyperlink ref="L5" r:id="rId3" display="http://www.eirgridgroup.com/site-files/library/EirGrid/Test_46_48_Operating-Reserves.docx"/>
    <hyperlink ref="L3" r:id="rId4" display="http://www.eirgridgroup.com/site-files/library/EirGrid/Test52FullLoadRejectionDraft.docx"/>
  </hyperlinks>
  <pageMargins left="0.25" right="0.25" top="0.75" bottom="0.75" header="0.3" footer="0.3"/>
  <pageSetup paperSize="9" scale="30" orientation="portrait" r:id="rId5"/>
  <headerFooter>
    <oddHeader>&amp;L&amp;G</oddHeader>
  </headerFooter>
  <legacyDrawingHF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9D3B1C36060BD47B40724F1484547AB" ma:contentTypeVersion="14" ma:contentTypeDescription="Create a new document." ma:contentTypeScope="" ma:versionID="ad52a58440b056118d3acaa6ac1c1a21">
  <xsd:schema xmlns:xsd="http://www.w3.org/2001/XMLSchema" xmlns:xs="http://www.w3.org/2001/XMLSchema" xmlns:p="http://schemas.microsoft.com/office/2006/metadata/properties" xmlns:ns1="http://schemas.microsoft.com/sharepoint/v3" xmlns:ns2="3cada6dc-2705-46ed-bab2-0b2cd6d935ca" xmlns:ns3="163ea899-1ba7-4893-aeeb-6935f5518c47" xmlns:ns4="3b7b665a-e69b-4f4c-bd36-d6fc1b3853f8" targetNamespace="http://schemas.microsoft.com/office/2006/metadata/properties" ma:root="true" ma:fieldsID="09d6604a7ba2180000f2784cede1e8d8" ns1:_="" ns2:_="" ns3:_="" ns4:_="">
    <xsd:import namespace="http://schemas.microsoft.com/sharepoint/v3"/>
    <xsd:import namespace="3cada6dc-2705-46ed-bab2-0b2cd6d935ca"/>
    <xsd:import namespace="163ea899-1ba7-4893-aeeb-6935f5518c47"/>
    <xsd:import namespace="3b7b665a-e69b-4f4c-bd36-d6fc1b3853f8"/>
    <xsd:element name="properties">
      <xsd:complexType>
        <xsd:sequence>
          <xsd:element name="documentManagement">
            <xsd:complexType>
              <xsd:all>
                <xsd:element ref="ns3:Completed_x0020_By_x0020_WSL_x003f_" minOccurs="0"/>
                <xsd:element ref="ns3:Checked_x0020_by_x0020_Project_x0020_Analyst" minOccurs="0"/>
                <xsd:element ref="ns3:Methodologies_x0020_and_x0020_Status" minOccurs="0"/>
                <xsd:element ref="ns1:ManagersName" minOccurs="0"/>
                <xsd:element ref="ns4:OPI_x0020_Manager" minOccurs="0"/>
                <xsd:element ref="ns2:iab7cdb7554d4997ae876b11632fa575" minOccurs="0"/>
                <xsd:element ref="ns2:TaxCatchAll" minOccurs="0"/>
                <xsd:element ref="ns2:TaxCatchAllLabel" minOccurs="0"/>
                <xsd:element ref="ns4:y4ox" minOccurs="0"/>
                <xsd:element ref="ns4:Due_x0020_date" minOccurs="0"/>
                <xsd:element ref="ns4:e3ft" minOccurs="0"/>
                <xsd:element ref="ns4:_x0068_je1" minOccurs="0"/>
                <xsd:element ref="ns4:n6i3"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ManagersName" ma:index="6" nillable="true" ma:displayName="Manager's Name" ma:internalName="Managers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ada6dc-2705-46ed-bab2-0b2cd6d935ca" elementFormDefault="qualified">
    <xsd:import namespace="http://schemas.microsoft.com/office/2006/documentManagement/types"/>
    <xsd:import namespace="http://schemas.microsoft.com/office/infopath/2007/PartnerControls"/>
    <xsd:element name="iab7cdb7554d4997ae876b11632fa575" ma:index="10" nillable="true" ma:taxonomy="true" ma:internalName="iab7cdb7554d4997ae876b11632fa575" ma:taxonomyFieldName="File_x0020_Category" ma:displayName="File Category" ma:default="" ma:fieldId="{2ab7cdb7-554d-4997-ae87-6b11632fa575}" ma:taxonomyMulti="true" ma:sspId="bba0571d-0b8e-466e-908c-4c59ad63fd5c" ma:termSetId="d6e1f201-92b0-484d-8c3e-6dc5f6daf183"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c5c619c4-3b62-4197-a5dd-cc1647151811}" ma:internalName="TaxCatchAll" ma:showField="CatchAllData" ma:web="163ea899-1ba7-4893-aeeb-6935f5518c47">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c5c619c4-3b62-4197-a5dd-cc1647151811}" ma:internalName="TaxCatchAllLabel" ma:readOnly="true" ma:showField="CatchAllDataLabel" ma:web="163ea899-1ba7-4893-aeeb-6935f5518c4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63ea899-1ba7-4893-aeeb-6935f5518c47" elementFormDefault="qualified">
    <xsd:import namespace="http://schemas.microsoft.com/office/2006/documentManagement/types"/>
    <xsd:import namespace="http://schemas.microsoft.com/office/infopath/2007/PartnerControls"/>
    <xsd:element name="Completed_x0020_By_x0020_WSL_x003f_" ma:index="3" nillable="true" ma:displayName="Complete" ma:default="0" ma:internalName="Completed_x0020_By_x0020_WSL_x003F_">
      <xsd:simpleType>
        <xsd:restriction base="dms:Boolean"/>
      </xsd:simpleType>
    </xsd:element>
    <xsd:element name="Checked_x0020_by_x0020_Project_x0020_Analyst" ma:index="4" nillable="true" ma:displayName="Approved By" ma:default="0" ma:internalName="Checked_x0020_by_x0020_Project_x0020_Analyst">
      <xsd:simpleType>
        <xsd:restriction base="dms:Boolean"/>
      </xsd:simpleType>
    </xsd:element>
    <xsd:element name="Methodologies_x0020_and_x0020_Status" ma:index="5" nillable="true" ma:displayName="Methodologies and Status" ma:format="Hyperlink" ma:internalName="Methodologies_x0020_and_x0020_Status">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b7b665a-e69b-4f4c-bd36-d6fc1b3853f8" elementFormDefault="qualified">
    <xsd:import namespace="http://schemas.microsoft.com/office/2006/documentManagement/types"/>
    <xsd:import namespace="http://schemas.microsoft.com/office/infopath/2007/PartnerControls"/>
    <xsd:element name="OPI_x0020_Manager" ma:index="7" nillable="true" ma:displayName="Reviewed By" ma:list="UserInfo" ma:SharePointGroup="0" ma:internalName="OPI_x0020_Manag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y4ox" ma:index="19" nillable="true" ma:displayName="Comment" ma:internalName="y4ox">
      <xsd:simpleType>
        <xsd:restriction base="dms:Text"/>
      </xsd:simpleType>
    </xsd:element>
    <xsd:element name="Due_x0020_date" ma:index="21" nillable="true" ma:displayName="Due date" ma:format="DateOnly" ma:internalName="Due_x0020_date">
      <xsd:simpleType>
        <xsd:restriction base="dms:DateTime"/>
      </xsd:simpleType>
    </xsd:element>
    <xsd:element name="e3ft" ma:index="22" nillable="true" ma:displayName="SOGL or CNC?" ma:internalName="e3ft">
      <xsd:simpleType>
        <xsd:restriction base="dms:Text"/>
      </xsd:simpleType>
    </xsd:element>
    <xsd:element name="_x0068_je1" ma:index="23" nillable="true" ma:displayName="SOGL / CNC?" ma:internalName="_x0068_je1">
      <xsd:simpleType>
        <xsd:restriction base="dms:Text"/>
      </xsd:simpleType>
    </xsd:element>
    <xsd:element name="n6i3" ma:index="24" nillable="true" ma:displayName="SOGL/CNC?" ma:internalName="n6i3">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ma:readOnly="tru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e3ft xmlns="3b7b665a-e69b-4f4c-bd36-d6fc1b3853f8" xsi:nil="true"/>
    <ManagersName xmlns="http://schemas.microsoft.com/sharepoint/v3" xsi:nil="true"/>
    <Completed_x0020_By_x0020_WSL_x003f_ xmlns="163ea899-1ba7-4893-aeeb-6935f5518c47">false</Completed_x0020_By_x0020_WSL_x003f_>
    <Checked_x0020_by_x0020_Project_x0020_Analyst xmlns="163ea899-1ba7-4893-aeeb-6935f5518c47">false</Checked_x0020_by_x0020_Project_x0020_Analyst>
    <iab7cdb7554d4997ae876b11632fa575 xmlns="3cada6dc-2705-46ed-bab2-0b2cd6d935ca">
      <Terms xmlns="http://schemas.microsoft.com/office/infopath/2007/PartnerControls"/>
    </iab7cdb7554d4997ae876b11632fa575>
    <Methodologies_x0020_and_x0020_Status xmlns="163ea899-1ba7-4893-aeeb-6935f5518c47">
      <Url xsi:nil="true"/>
      <Description xsi:nil="true"/>
    </Methodologies_x0020_and_x0020_Status>
    <_x0068_je1 xmlns="3b7b665a-e69b-4f4c-bd36-d6fc1b3853f8" xsi:nil="true"/>
    <Due_x0020_date xmlns="3b7b665a-e69b-4f4c-bd36-d6fc1b3853f8" xsi:nil="true"/>
    <y4ox xmlns="3b7b665a-e69b-4f4c-bd36-d6fc1b3853f8" xsi:nil="true"/>
    <TaxCatchAll xmlns="3cada6dc-2705-46ed-bab2-0b2cd6d935ca"/>
    <n6i3 xmlns="3b7b665a-e69b-4f4c-bd36-d6fc1b3853f8" xsi:nil="true"/>
    <OPI_x0020_Manager xmlns="3b7b665a-e69b-4f4c-bd36-d6fc1b3853f8">
      <UserInfo>
        <DisplayName/>
        <AccountId xsi:nil="true"/>
        <AccountType/>
      </UserInfo>
    </OPI_x0020_Manager>
  </documentManagement>
</p:properties>
</file>

<file path=customXml/itemProps1.xml><?xml version="1.0" encoding="utf-8"?>
<ds:datastoreItem xmlns:ds="http://schemas.openxmlformats.org/officeDocument/2006/customXml" ds:itemID="{E97D8F50-6936-4350-ADF2-FA26068FE9D5}">
  <ds:schemaRefs>
    <ds:schemaRef ds:uri="http://schemas.microsoft.com/sharepoint/v3/contenttype/forms"/>
  </ds:schemaRefs>
</ds:datastoreItem>
</file>

<file path=customXml/itemProps2.xml><?xml version="1.0" encoding="utf-8"?>
<ds:datastoreItem xmlns:ds="http://schemas.openxmlformats.org/officeDocument/2006/customXml" ds:itemID="{D03E4C23-06BE-4E0D-B94B-26B460EADF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cada6dc-2705-46ed-bab2-0b2cd6d935ca"/>
    <ds:schemaRef ds:uri="163ea899-1ba7-4893-aeeb-6935f5518c47"/>
    <ds:schemaRef ds:uri="3b7b665a-e69b-4f4c-bd36-d6fc1b3853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1DD6A16-24D9-4F66-BDE0-CEAAD0C58B0A}">
  <ds:schemaRefs>
    <ds:schemaRef ds:uri="163ea899-1ba7-4893-aeeb-6935f5518c47"/>
    <ds:schemaRef ds:uri="http://purl.org/dc/terms/"/>
    <ds:schemaRef ds:uri="http://schemas.openxmlformats.org/package/2006/metadata/core-properties"/>
    <ds:schemaRef ds:uri="http://purl.org/dc/elements/1.1/"/>
    <ds:schemaRef ds:uri="http://schemas.microsoft.com/office/infopath/2007/PartnerControls"/>
    <ds:schemaRef ds:uri="http://schemas.microsoft.com/sharepoint/v3"/>
    <ds:schemaRef ds:uri="http://purl.org/dc/dcmitype/"/>
    <ds:schemaRef ds:uri="3b7b665a-e69b-4f4c-bd36-d6fc1b3853f8"/>
    <ds:schemaRef ds:uri="http://schemas.microsoft.com/office/2006/documentManagement/types"/>
    <ds:schemaRef ds:uri="3cada6dc-2705-46ed-bab2-0b2cd6d935ca"/>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Cover Sheet</vt:lpstr>
      <vt:lpstr>TEST PROVISIONS</vt:lpstr>
      <vt:lpstr>Version Control </vt:lpstr>
      <vt:lpstr>Scope of Works</vt:lpstr>
      <vt:lpstr>Progress Summary</vt:lpstr>
      <vt:lpstr>Issues Log</vt:lpstr>
      <vt:lpstr>EON</vt:lpstr>
      <vt:lpstr>ION</vt:lpstr>
      <vt:lpstr>FON</vt:lpstr>
      <vt:lpstr>Phase D</vt:lpstr>
      <vt:lpstr>'Cover Sheet'!Print_Area</vt:lpstr>
      <vt:lpstr>EON!Print_Area</vt:lpstr>
      <vt:lpstr>FON!Print_Area</vt:lpstr>
      <vt:lpstr>ION!Print_Area</vt:lpstr>
      <vt:lpstr>'Issues Log'!Print_Area</vt:lpstr>
      <vt:lpstr>'Phase D'!Print_Area</vt:lpstr>
      <vt:lpstr>'Progress Summary'!Print_Area</vt:lpstr>
      <vt:lpstr>'Scope of Works'!Print_Area</vt:lpstr>
      <vt:lpstr>'Version Control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McSwiggan, Daniel</dc:creator>
  <cp:lastModifiedBy>McSwiggan, Daniel</cp:lastModifiedBy>
  <cp:lastPrinted>2020-03-11T14:16:00Z</cp:lastPrinted>
  <dcterms:created xsi:type="dcterms:W3CDTF">2006-09-16T00:00:00Z</dcterms:created>
  <dcterms:modified xsi:type="dcterms:W3CDTF">2021-06-29T12:14:28Z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0x010100C9D3B1C36060BD47B40724F1484547AB</vt:lpwstr>
  </property>
  <property fmtid="{D5CDD505-2E9C-101B-9397-08002B2CF9AE}" pid="3" name="Progress">
    <vt:lpwstr>For review</vt:lpwstr>
  </property>
  <property fmtid="{D5CDD505-2E9C-101B-9397-08002B2CF9AE}" pid="4" name="Date Recieved/Issued">
    <vt:lpwstr>2012-07-17T19:17:54+00:00</vt:lpwstr>
  </property>
  <property fmtid="{D5CDD505-2E9C-101B-9397-08002B2CF9AE}" pid="5" name="Document Type">
    <vt:lpwstr>Test Data</vt:lpwstr>
  </property>
  <property fmtid="{D5CDD505-2E9C-101B-9397-08002B2CF9AE}" pid="6" name="Signal List Status">
    <vt:lpwstr>Needs Work</vt:lpwstr>
  </property>
  <property fmtid="{D5CDD505-2E9C-101B-9397-08002B2CF9AE}" pid="7" name="Order">
    <vt:r8>39600</vt:r8>
  </property>
  <property fmtid="{D5CDD505-2E9C-101B-9397-08002B2CF9AE}" pid="8" name="Phase A">
    <vt:bool>false</vt:bool>
  </property>
  <property fmtid="{D5CDD505-2E9C-101B-9397-08002B2CF9AE}" pid="9" name="Milestone">
    <vt:lpwstr>Kick-Off</vt:lpwstr>
  </property>
  <property fmtid="{D5CDD505-2E9C-101B-9397-08002B2CF9AE}" pid="10" name="Year">
    <vt:lpwstr/>
  </property>
  <property fmtid="{D5CDD505-2E9C-101B-9397-08002B2CF9AE}" pid="11" name="Document Category">
    <vt:lpwstr/>
  </property>
  <property fmtid="{D5CDD505-2E9C-101B-9397-08002B2CF9AE}" pid="12" name="Unit Type">
    <vt:lpwstr/>
  </property>
  <property fmtid="{D5CDD505-2E9C-101B-9397-08002B2CF9AE}" pid="13" name="Phase B">
    <vt:bool>false</vt:bool>
  </property>
  <property fmtid="{D5CDD505-2E9C-101B-9397-08002B2CF9AE}" pid="14" name="Pass/Fail">
    <vt:lpwstr/>
  </property>
  <property fmtid="{D5CDD505-2E9C-101B-9397-08002B2CF9AE}" pid="15" name="Test Document Status">
    <vt:lpwstr/>
  </property>
  <property fmtid="{D5CDD505-2E9C-101B-9397-08002B2CF9AE}" pid="16" name="Schedule Status">
    <vt:lpwstr>Open</vt:lpwstr>
  </property>
  <property fmtid="{D5CDD505-2E9C-101B-9397-08002B2CF9AE}" pid="17" name="Test Status">
    <vt:lpwstr/>
  </property>
  <property fmtid="{D5CDD505-2E9C-101B-9397-08002B2CF9AE}" pid="18" name="Startup/Changeover">
    <vt:lpwstr/>
  </property>
  <property fmtid="{D5CDD505-2E9C-101B-9397-08002B2CF9AE}" pid="19" name="Responsible">
    <vt:lpwstr/>
  </property>
  <property fmtid="{D5CDD505-2E9C-101B-9397-08002B2CF9AE}" pid="20" name="Phase C">
    <vt:bool>false</vt:bool>
  </property>
  <property fmtid="{D5CDD505-2E9C-101B-9397-08002B2CF9AE}" pid="21" name="File Category">
    <vt:lpwstr/>
  </property>
  <property fmtid="{D5CDD505-2E9C-101B-9397-08002B2CF9AE}" pid="22" name="PSCBusinessUnit">
    <vt:lpwstr>5;#Electrical Engineering|576bb15d-a12b-43d0-9bb6-7ddcdc29802f</vt:lpwstr>
  </property>
  <property fmtid="{D5CDD505-2E9C-101B-9397-08002B2CF9AE}" pid="23" name="PSCCompany">
    <vt:lpwstr>383;#Europe:Ireland|08cbd6d5-be3d-42bf-9de8-2aba93c2334c</vt:lpwstr>
  </property>
  <property fmtid="{D5CDD505-2E9C-101B-9397-08002B2CF9AE}" pid="24" name="PSCClient">
    <vt:lpwstr>214;#EirGrid (UK)|68c864e9-aaed-44c1-bd3c-26ca3cfa9803</vt:lpwstr>
  </property>
  <property fmtid="{D5CDD505-2E9C-101B-9397-08002B2CF9AE}" pid="25" name="_docset_NoMedatataSyncRequired">
    <vt:lpwstr>False</vt:lpwstr>
  </property>
  <property fmtid="{D5CDD505-2E9C-101B-9397-08002B2CF9AE}" pid="26" name="jb6c856b37134246b05e3afa87179ca8">
    <vt:lpwstr>Electrical Engineering|576bb15d-a12b-43d0-9bb6-7ddcdc29802f</vt:lpwstr>
  </property>
  <property fmtid="{D5CDD505-2E9C-101B-9397-08002B2CF9AE}" pid="27" name="PSCJobNumber">
    <vt:r8>8141</vt:r8>
  </property>
  <property fmtid="{D5CDD505-2E9C-101B-9397-08002B2CF9AE}" pid="28" name="m7e383fdf5954008a0e8dd62aeebe992">
    <vt:lpwstr>Europe:Ireland|08cbd6d5-be3d-42bf-9de8-2aba93c2334c</vt:lpwstr>
  </property>
  <property fmtid="{D5CDD505-2E9C-101B-9397-08002B2CF9AE}" pid="29" name="o7d64a4d0cb24047b6eafb85deac5bc9">
    <vt:lpwstr>EirGrid (UK)|68c864e9-aaed-44c1-bd3c-26ca3cfa9803</vt:lpwstr>
  </property>
  <property fmtid="{D5CDD505-2E9C-101B-9397-08002B2CF9AE}" pid="30" name="TaxCatchAll">
    <vt:lpwstr>383;#Europe:Ireland|08cbd6d5-be3d-42bf-9de8-2aba93c2334c;#214;#EirGrid (UK)|68c864e9-aaed-44c1-bd3c-26ca3cfa9803;#5;#Electrical Engineering|576bb15d-a12b-43d0-9bb6-7ddcdc29802f</vt:lpwstr>
  </property>
</Properties>
</file>